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еречень" sheetId="2" r:id="rId1"/>
  </sheets>
  <calcPr calcId="124519"/>
</workbook>
</file>

<file path=xl/calcChain.xml><?xml version="1.0" encoding="utf-8"?>
<calcChain xmlns="http://schemas.openxmlformats.org/spreadsheetml/2006/main">
  <c r="J59" i="2"/>
  <c r="I59" s="1"/>
  <c r="J56"/>
  <c r="I56" s="1"/>
  <c r="J57"/>
  <c r="I57" s="1"/>
  <c r="J58"/>
  <c r="I58" s="1"/>
  <c r="J60"/>
  <c r="I60" s="1"/>
  <c r="J61"/>
  <c r="I61" s="1"/>
  <c r="J62"/>
  <c r="J63"/>
  <c r="I63" s="1"/>
  <c r="J64"/>
  <c r="I64" s="1"/>
  <c r="J65"/>
  <c r="I65" s="1"/>
  <c r="J66"/>
  <c r="J67"/>
  <c r="I67" s="1"/>
  <c r="J68"/>
  <c r="I68" s="1"/>
  <c r="J69"/>
  <c r="I69" s="1"/>
  <c r="J70"/>
  <c r="J71"/>
  <c r="I71" s="1"/>
  <c r="J72"/>
  <c r="I72" s="1"/>
  <c r="J73"/>
  <c r="I73" s="1"/>
  <c r="J74"/>
  <c r="J75"/>
  <c r="J76"/>
  <c r="I76" s="1"/>
  <c r="J77"/>
  <c r="I77" s="1"/>
  <c r="J78"/>
  <c r="J79"/>
  <c r="I79" s="1"/>
  <c r="J80"/>
  <c r="I80" s="1"/>
  <c r="J81"/>
  <c r="J82"/>
  <c r="J83"/>
  <c r="I83" s="1"/>
  <c r="J84"/>
  <c r="I84" s="1"/>
  <c r="J85"/>
  <c r="I85" s="1"/>
  <c r="J86"/>
  <c r="J87"/>
  <c r="I87" s="1"/>
  <c r="J88"/>
  <c r="I88" s="1"/>
  <c r="J89"/>
  <c r="I89" s="1"/>
  <c r="J90"/>
  <c r="J91"/>
  <c r="I91" s="1"/>
  <c r="J92"/>
  <c r="I92" s="1"/>
  <c r="J93"/>
  <c r="I93" s="1"/>
  <c r="J94"/>
  <c r="J95"/>
  <c r="I95" s="1"/>
  <c r="J96"/>
  <c r="I96" s="1"/>
  <c r="J97"/>
  <c r="I97" s="1"/>
  <c r="J98"/>
  <c r="J99"/>
  <c r="I99" s="1"/>
  <c r="J100"/>
  <c r="I100" s="1"/>
  <c r="J101"/>
  <c r="I101" s="1"/>
  <c r="J102"/>
  <c r="J103"/>
  <c r="I103" s="1"/>
  <c r="J55"/>
  <c r="I55" s="1"/>
  <c r="I75"/>
  <c r="J105"/>
  <c r="I105" s="1"/>
  <c r="J12"/>
  <c r="J13"/>
  <c r="I13" s="1"/>
  <c r="I12"/>
  <c r="I62"/>
  <c r="I66"/>
  <c r="I70"/>
  <c r="I74"/>
  <c r="I78"/>
  <c r="I82"/>
  <c r="I86"/>
  <c r="I90"/>
  <c r="I94"/>
  <c r="I98"/>
  <c r="I102"/>
  <c r="I81"/>
  <c r="J14"/>
  <c r="I14" s="1"/>
  <c r="J15"/>
  <c r="I15" s="1"/>
  <c r="J16"/>
  <c r="I16" s="1"/>
  <c r="J17"/>
  <c r="I17" s="1"/>
  <c r="J18"/>
  <c r="I18" s="1"/>
  <c r="J19"/>
  <c r="I19" s="1"/>
  <c r="J20"/>
  <c r="I20" s="1"/>
  <c r="J21"/>
  <c r="I21" s="1"/>
  <c r="J22"/>
  <c r="I22" s="1"/>
  <c r="J23"/>
  <c r="I23" s="1"/>
  <c r="J24"/>
  <c r="I24" s="1"/>
  <c r="J25"/>
  <c r="I25" s="1"/>
  <c r="J26"/>
  <c r="I26" s="1"/>
  <c r="J27"/>
  <c r="I27" s="1"/>
  <c r="J28"/>
  <c r="I28" s="1"/>
  <c r="J29"/>
  <c r="I29" s="1"/>
  <c r="J30"/>
  <c r="I30" s="1"/>
  <c r="J31"/>
  <c r="I31" s="1"/>
  <c r="J32"/>
  <c r="I32" s="1"/>
  <c r="J33"/>
  <c r="I33" s="1"/>
  <c r="J34"/>
  <c r="I34" s="1"/>
  <c r="J35"/>
  <c r="I35" s="1"/>
  <c r="J36"/>
  <c r="I36" s="1"/>
  <c r="J37"/>
  <c r="I37" s="1"/>
  <c r="J38"/>
  <c r="I38" s="1"/>
  <c r="J39"/>
  <c r="I39" s="1"/>
  <c r="J40"/>
  <c r="I40" s="1"/>
  <c r="J41"/>
  <c r="I41" s="1"/>
  <c r="J42"/>
  <c r="I42" s="1"/>
  <c r="J43"/>
  <c r="I43" s="1"/>
  <c r="J44"/>
  <c r="I44" s="1"/>
  <c r="J45"/>
  <c r="I45" s="1"/>
  <c r="J46"/>
  <c r="I46" s="1"/>
  <c r="J47"/>
  <c r="I47" s="1"/>
  <c r="J48"/>
  <c r="I48" s="1"/>
  <c r="J49"/>
  <c r="I49" s="1"/>
  <c r="J50"/>
  <c r="I50" s="1"/>
  <c r="J51"/>
  <c r="I51" s="1"/>
  <c r="J52"/>
  <c r="I52" s="1"/>
  <c r="J53"/>
  <c r="I53" s="1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J106"/>
  <c r="I106" s="1"/>
  <c r="J107"/>
  <c r="I107" s="1"/>
  <c r="J108"/>
  <c r="I108" s="1"/>
  <c r="H104"/>
  <c r="G104"/>
  <c r="G109"/>
  <c r="H111"/>
  <c r="J111" s="1"/>
  <c r="I111" s="1"/>
  <c r="H112"/>
  <c r="H113"/>
  <c r="J113" s="1"/>
  <c r="H114"/>
  <c r="H115"/>
  <c r="J115" s="1"/>
  <c r="I115" s="1"/>
  <c r="H116"/>
  <c r="H117"/>
  <c r="J117" s="1"/>
  <c r="H118"/>
  <c r="H119"/>
  <c r="J119" s="1"/>
  <c r="I119" s="1"/>
  <c r="H120"/>
  <c r="H121"/>
  <c r="J121" s="1"/>
  <c r="H122"/>
  <c r="H123"/>
  <c r="J123" s="1"/>
  <c r="I123" s="1"/>
  <c r="H124"/>
  <c r="H125"/>
  <c r="J125" s="1"/>
  <c r="H126"/>
  <c r="H127"/>
  <c r="J127" s="1"/>
  <c r="I127" s="1"/>
  <c r="H128"/>
  <c r="H129"/>
  <c r="J129" s="1"/>
  <c r="H130"/>
  <c r="H131"/>
  <c r="J131" s="1"/>
  <c r="I131" s="1"/>
  <c r="H132"/>
  <c r="H133"/>
  <c r="J133" s="1"/>
  <c r="H134"/>
  <c r="H135"/>
  <c r="J135" s="1"/>
  <c r="I135" s="1"/>
  <c r="H136"/>
  <c r="H137"/>
  <c r="J137" s="1"/>
  <c r="H138"/>
  <c r="H139"/>
  <c r="J139" s="1"/>
  <c r="I139" s="1"/>
  <c r="H140"/>
  <c r="H141"/>
  <c r="J141" s="1"/>
  <c r="H142"/>
  <c r="H143"/>
  <c r="J143" s="1"/>
  <c r="I143" s="1"/>
  <c r="H144"/>
  <c r="H145"/>
  <c r="J145" s="1"/>
  <c r="H146"/>
  <c r="H147"/>
  <c r="J147" s="1"/>
  <c r="I147" s="1"/>
  <c r="H148"/>
  <c r="H149"/>
  <c r="J149" s="1"/>
  <c r="H150"/>
  <c r="H151"/>
  <c r="J151" s="1"/>
  <c r="I151" s="1"/>
  <c r="H152"/>
  <c r="H153"/>
  <c r="J153" s="1"/>
  <c r="H154"/>
  <c r="H155"/>
  <c r="J155" s="1"/>
  <c r="I155" s="1"/>
  <c r="H156"/>
  <c r="H157"/>
  <c r="J157" s="1"/>
  <c r="H158"/>
  <c r="H159"/>
  <c r="J159" s="1"/>
  <c r="I159" s="1"/>
  <c r="H160"/>
  <c r="H161"/>
  <c r="J161" s="1"/>
  <c r="H162"/>
  <c r="H163"/>
  <c r="J163" s="1"/>
  <c r="I163" s="1"/>
  <c r="H164"/>
  <c r="H165"/>
  <c r="J165" s="1"/>
  <c r="H166"/>
  <c r="H167"/>
  <c r="J167" s="1"/>
  <c r="I167" s="1"/>
  <c r="H168"/>
  <c r="H169"/>
  <c r="J169" s="1"/>
  <c r="H170"/>
  <c r="H171"/>
  <c r="J171" s="1"/>
  <c r="I171" s="1"/>
  <c r="H172"/>
  <c r="H173"/>
  <c r="J173" s="1"/>
  <c r="H174"/>
  <c r="H175"/>
  <c r="J175" s="1"/>
  <c r="I175" s="1"/>
  <c r="H176"/>
  <c r="H177"/>
  <c r="J177" s="1"/>
  <c r="H178"/>
  <c r="H179"/>
  <c r="J179" s="1"/>
  <c r="I179" s="1"/>
  <c r="H180"/>
  <c r="H181"/>
  <c r="J181" s="1"/>
  <c r="H182"/>
  <c r="H183"/>
  <c r="J183" s="1"/>
  <c r="I183" s="1"/>
  <c r="H184"/>
  <c r="H185"/>
  <c r="J185" s="1"/>
  <c r="H186"/>
  <c r="H187"/>
  <c r="J187" s="1"/>
  <c r="I187" s="1"/>
  <c r="H188"/>
  <c r="H189"/>
  <c r="J189" s="1"/>
  <c r="H190"/>
  <c r="H191"/>
  <c r="J191" s="1"/>
  <c r="I191" s="1"/>
  <c r="H192"/>
  <c r="H193"/>
  <c r="J193" s="1"/>
  <c r="H194"/>
  <c r="H195"/>
  <c r="J195" s="1"/>
  <c r="I195" s="1"/>
  <c r="H196"/>
  <c r="H197"/>
  <c r="J197" s="1"/>
  <c r="H198"/>
  <c r="H199"/>
  <c r="J199" s="1"/>
  <c r="I199" s="1"/>
  <c r="H200"/>
  <c r="H201"/>
  <c r="J201" s="1"/>
  <c r="H202"/>
  <c r="H203"/>
  <c r="J203" s="1"/>
  <c r="I203" s="1"/>
  <c r="H204"/>
  <c r="H205"/>
  <c r="J205" s="1"/>
  <c r="H206"/>
  <c r="J208"/>
  <c r="J11"/>
  <c r="I11" s="1"/>
  <c r="H207"/>
  <c r="G207"/>
  <c r="H110"/>
  <c r="H54"/>
  <c r="H10"/>
  <c r="G54"/>
  <c r="G10"/>
  <c r="J206" l="1"/>
  <c r="I206" s="1"/>
  <c r="J204"/>
  <c r="I204" s="1"/>
  <c r="J202"/>
  <c r="I202" s="1"/>
  <c r="J200"/>
  <c r="I200" s="1"/>
  <c r="J198"/>
  <c r="I198" s="1"/>
  <c r="J196"/>
  <c r="I196" s="1"/>
  <c r="J194"/>
  <c r="I194" s="1"/>
  <c r="J192"/>
  <c r="I192" s="1"/>
  <c r="J190"/>
  <c r="I190" s="1"/>
  <c r="J188"/>
  <c r="I188" s="1"/>
  <c r="J186"/>
  <c r="I186" s="1"/>
  <c r="J184"/>
  <c r="I184" s="1"/>
  <c r="J182"/>
  <c r="I182" s="1"/>
  <c r="J180"/>
  <c r="I180" s="1"/>
  <c r="J178"/>
  <c r="I178" s="1"/>
  <c r="J176"/>
  <c r="I176" s="1"/>
  <c r="J174"/>
  <c r="I174" s="1"/>
  <c r="J172"/>
  <c r="I172" s="1"/>
  <c r="J170"/>
  <c r="I170" s="1"/>
  <c r="J168"/>
  <c r="I168" s="1"/>
  <c r="J166"/>
  <c r="I166" s="1"/>
  <c r="J164"/>
  <c r="I164" s="1"/>
  <c r="J162"/>
  <c r="I162" s="1"/>
  <c r="J160"/>
  <c r="I160" s="1"/>
  <c r="J158"/>
  <c r="I158" s="1"/>
  <c r="J156"/>
  <c r="I156" s="1"/>
  <c r="J154"/>
  <c r="I154" s="1"/>
  <c r="J152"/>
  <c r="I152" s="1"/>
  <c r="J150"/>
  <c r="I150" s="1"/>
  <c r="J148"/>
  <c r="I148" s="1"/>
  <c r="J146"/>
  <c r="I146" s="1"/>
  <c r="J144"/>
  <c r="I144" s="1"/>
  <c r="J142"/>
  <c r="I142" s="1"/>
  <c r="J140"/>
  <c r="I140" s="1"/>
  <c r="J138"/>
  <c r="I138" s="1"/>
  <c r="J136"/>
  <c r="I136" s="1"/>
  <c r="J134"/>
  <c r="I134" s="1"/>
  <c r="J132"/>
  <c r="I132" s="1"/>
  <c r="J130"/>
  <c r="I130" s="1"/>
  <c r="J128"/>
  <c r="I128" s="1"/>
  <c r="J126"/>
  <c r="I126" s="1"/>
  <c r="J124"/>
  <c r="I124" s="1"/>
  <c r="J122"/>
  <c r="I122" s="1"/>
  <c r="J120"/>
  <c r="I120" s="1"/>
  <c r="J118"/>
  <c r="I118" s="1"/>
  <c r="J116"/>
  <c r="I116" s="1"/>
  <c r="J114"/>
  <c r="I114" s="1"/>
  <c r="J112"/>
  <c r="I112" s="1"/>
  <c r="H109"/>
  <c r="H227" s="1"/>
  <c r="I201"/>
  <c r="I193"/>
  <c r="I185"/>
  <c r="I177"/>
  <c r="I169"/>
  <c r="I161"/>
  <c r="I153"/>
  <c r="I145"/>
  <c r="I137"/>
  <c r="I129"/>
  <c r="I121"/>
  <c r="I113"/>
  <c r="I205"/>
  <c r="I197"/>
  <c r="I189"/>
  <c r="I181"/>
  <c r="I173"/>
  <c r="I165"/>
  <c r="I157"/>
  <c r="I149"/>
  <c r="I141"/>
  <c r="I133"/>
  <c r="I125"/>
  <c r="I117"/>
  <c r="J110"/>
  <c r="I104"/>
  <c r="J104"/>
  <c r="J207"/>
  <c r="I208"/>
  <c r="I207" s="1"/>
  <c r="J10"/>
  <c r="I54"/>
  <c r="J54"/>
  <c r="I10"/>
  <c r="I110" l="1"/>
  <c r="I109" s="1"/>
  <c r="I227" s="1"/>
  <c r="J109"/>
  <c r="J227" s="1"/>
</calcChain>
</file>

<file path=xl/sharedStrings.xml><?xml version="1.0" encoding="utf-8"?>
<sst xmlns="http://schemas.openxmlformats.org/spreadsheetml/2006/main" count="444" uniqueCount="378">
  <si>
    <t>№ п/п</t>
  </si>
  <si>
    <t>Наименование поселения или городского округа</t>
  </si>
  <si>
    <t>Объем софинансирования из местного бюджета, руб.</t>
  </si>
  <si>
    <t>Объем предоставляемой субсидии из Государственного бюджета Республики Саха (Якутия), руб.</t>
  </si>
  <si>
    <t>Реализация энергоэффективных мероприятий в многоквартирных жилых домах</t>
  </si>
  <si>
    <t>в том числе:</t>
  </si>
  <si>
    <t>Наименование энергоэффективных мероприятий</t>
  </si>
  <si>
    <t>Адреса многоквартирных домов</t>
  </si>
  <si>
    <t>Общая сумма, руб.</t>
  </si>
  <si>
    <t>за счет средств субсидий из Государственного бюджета  Республики Саха (Якутия), руб.</t>
  </si>
  <si>
    <t>за счет средств местного бюджета, руб.</t>
  </si>
  <si>
    <t>МО "Город Алдан"</t>
  </si>
  <si>
    <t>ул.10 лет Якутии дом 42</t>
  </si>
  <si>
    <t>ул.Гагарина дом 3</t>
  </si>
  <si>
    <t>ул.Семенова дом 5</t>
  </si>
  <si>
    <t>пер.Металлистов дом 12</t>
  </si>
  <si>
    <t>ул.1 квартал дом 6</t>
  </si>
  <si>
    <t>ул.М-Кангаласская дом 18 "а"</t>
  </si>
  <si>
    <t>ул.Быкова дом 15</t>
  </si>
  <si>
    <t>ул.Семенова дом 7</t>
  </si>
  <si>
    <t>ул.Гагарина дом 5</t>
  </si>
  <si>
    <t>ул.Гагарина дом 19</t>
  </si>
  <si>
    <t>ул.Октябрьская дом 8</t>
  </si>
  <si>
    <t>ул.1 квартал дом 1 "а"</t>
  </si>
  <si>
    <t>ул.1 квартал дом 2</t>
  </si>
  <si>
    <t>ул.40 лет Победы дом 8</t>
  </si>
  <si>
    <t>ул.Тарабукина дом 52</t>
  </si>
  <si>
    <t>ул.Папышева дом 30</t>
  </si>
  <si>
    <t>ул.Космачева дом 22</t>
  </si>
  <si>
    <t>Кол-во</t>
  </si>
  <si>
    <t>ул.1 квартал дом 1"а"</t>
  </si>
  <si>
    <t>ул.1 квартал дом 3</t>
  </si>
  <si>
    <t>ул.1 квартал дом 4</t>
  </si>
  <si>
    <t>ул.1 квартал дом 5</t>
  </si>
  <si>
    <t>ул.10 лет Якутии дом 39</t>
  </si>
  <si>
    <t>ул.10 лет Якутии дом 41</t>
  </si>
  <si>
    <t>ул.10 лет Якутии дом 46</t>
  </si>
  <si>
    <t>ул.10 лет Якутии дом 48</t>
  </si>
  <si>
    <t>ул.Гагарина дом 15</t>
  </si>
  <si>
    <t>ул.Гагарина дом 17</t>
  </si>
  <si>
    <t>ул.Гагарина дом 21</t>
  </si>
  <si>
    <t>ул.Гагарина дом 23</t>
  </si>
  <si>
    <t>ул.Гагарина дом 25</t>
  </si>
  <si>
    <t>ул.Гагарина дом 29</t>
  </si>
  <si>
    <t>ул.Алданская дом 21</t>
  </si>
  <si>
    <t>ул.Октябрьская дом 6</t>
  </si>
  <si>
    <t>ул.Октябрьская дом 12</t>
  </si>
  <si>
    <t>ул.Октябрьская дом 19</t>
  </si>
  <si>
    <t>ул.Октябрьская дом 58</t>
  </si>
  <si>
    <t>ул.Октябрьская дом 71</t>
  </si>
  <si>
    <t>ул.М-Кангаласская дом 3</t>
  </si>
  <si>
    <t>ул.М-Канагаласская дом 5</t>
  </si>
  <si>
    <t>ул.М-Кангаласская дом 6</t>
  </si>
  <si>
    <t>ул.Тополиная дом 17</t>
  </si>
  <si>
    <t>ул.Тополиная дом 57</t>
  </si>
  <si>
    <t>ул.Тополиная дом 49</t>
  </si>
  <si>
    <t>ул.Тополиная дом 51</t>
  </si>
  <si>
    <t>ул.Тополиная дом 53</t>
  </si>
  <si>
    <t>ул.Тополиная дом 55</t>
  </si>
  <si>
    <t>ул.Тополиная дом 59</t>
  </si>
  <si>
    <t>ул.Тарабукина дом 14</t>
  </si>
  <si>
    <t>ул.Тарабукина дом 16</t>
  </si>
  <si>
    <t>ул.Тарабукина дом 50</t>
  </si>
  <si>
    <t>ул.Тарабукина дом 54</t>
  </si>
  <si>
    <t>ул.Тарабукина дом 56</t>
  </si>
  <si>
    <t>ул.Тарабукина дом 66</t>
  </si>
  <si>
    <t>ул.Тарабукина дом 68</t>
  </si>
  <si>
    <t>ул.Космачева дом 1</t>
  </si>
  <si>
    <t>ул.Космачева дом 1 "в"</t>
  </si>
  <si>
    <t>ул.Космачева дом 2</t>
  </si>
  <si>
    <t>ул.Космачева дом 3</t>
  </si>
  <si>
    <t>ул.Космачева дом 5</t>
  </si>
  <si>
    <t>ул.Космачева дом 7</t>
  </si>
  <si>
    <t>ул.Космачева дом 8</t>
  </si>
  <si>
    <t>ул.Космачева дом 9</t>
  </si>
  <si>
    <t>ул.Космачева дом 11</t>
  </si>
  <si>
    <t>ул.Космачева дом 12</t>
  </si>
  <si>
    <t>ул.Космачева дом 14</t>
  </si>
  <si>
    <t>ул.Космачева дом 15</t>
  </si>
  <si>
    <t>ул.Космачева дом 20</t>
  </si>
  <si>
    <t>ул.Космачева дом 24</t>
  </si>
  <si>
    <t>ул.Комсомольская дом 2 "а"</t>
  </si>
  <si>
    <t>Всего</t>
  </si>
  <si>
    <t>Установка стеклопакетов в местах общего пользования, ед</t>
  </si>
  <si>
    <t>Установка входных дверей в местах общего пользования, ед</t>
  </si>
  <si>
    <t>Утепление фасада, ед</t>
  </si>
  <si>
    <t>Промывка и испытание трубопроводов системы центрального отопления, кв.м.</t>
  </si>
  <si>
    <t>1.1.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</si>
  <si>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</si>
  <si>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</si>
  <si>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</si>
  <si>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</si>
  <si>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</si>
  <si>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</si>
  <si>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</si>
  <si>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</si>
  <si>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</si>
  <si>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</si>
  <si>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</si>
  <si>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</si>
  <si>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</si>
  <si>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</si>
  <si>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</si>
  <si>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</si>
  <si>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</si>
  <si>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</si>
  <si>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</si>
  <si>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</si>
  <si>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</si>
  <si>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</si>
  <si>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</si>
  <si>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</si>
  <si>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1.28.</t>
  </si>
  <si>
    <t>1.29.</t>
  </si>
  <si>
    <t>1.30.</t>
  </si>
  <si>
    <t>1.31.</t>
  </si>
  <si>
    <t>2.1.</t>
  </si>
  <si>
    <t>2.2.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</si>
  <si>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</si>
  <si>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</si>
  <si>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</si>
  <si>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</si>
  <si>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</si>
  <si>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</si>
  <si>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</si>
  <si>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</si>
  <si>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</si>
  <si>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</si>
  <si>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</si>
  <si>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</si>
  <si>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</si>
  <si>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</si>
  <si>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</si>
  <si>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</si>
  <si>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2.22.</t>
  </si>
  <si>
    <t>4.1.</t>
  </si>
  <si>
    <t>4.2.</t>
  </si>
  <si>
    <t>4.3.</t>
  </si>
  <si>
    <t>4.4.</t>
  </si>
  <si>
    <t>4.5.</t>
  </si>
  <si>
    <t>4.6.</t>
  </si>
  <si>
    <t>4.7.</t>
  </si>
  <si>
    <t>4.8.</t>
  </si>
  <si>
    <t>4.11.</t>
  </si>
  <si>
    <t>4.12.</t>
  </si>
  <si>
    <t>4.13.</t>
  </si>
  <si>
    <t>4.14.</t>
  </si>
  <si>
    <t>4.39.</t>
  </si>
  <si>
    <t>4.41.</t>
  </si>
  <si>
    <t>4.44.</t>
  </si>
  <si>
    <t>4.46.</t>
  </si>
  <si>
    <t>4.51.</t>
  </si>
  <si>
    <t>4.52.</t>
  </si>
  <si>
    <t>4.53.</t>
  </si>
  <si>
    <t>4.57.</t>
  </si>
  <si>
    <t>4.62.</t>
  </si>
  <si>
    <t>4.63.</t>
  </si>
  <si>
    <t>4.64.</t>
  </si>
  <si>
    <t>4.65.</t>
  </si>
  <si>
    <t>4.66.</t>
  </si>
  <si>
    <t>4.67.</t>
  </si>
  <si>
    <t>4.70.</t>
  </si>
  <si>
    <t>4.71.</t>
  </si>
  <si>
    <t>4.72.</t>
  </si>
  <si>
    <t>4.73.</t>
  </si>
  <si>
    <t>4.74.</t>
  </si>
  <si>
    <t>4.75.</t>
  </si>
  <si>
    <t>4.76.</t>
  </si>
  <si>
    <t>4.77.</t>
  </si>
  <si>
    <t>4.78.</t>
  </si>
  <si>
    <t>4.79.</t>
  </si>
  <si>
    <t>4.80.</t>
  </si>
  <si>
    <t>4.81.</t>
  </si>
  <si>
    <t>4.82.</t>
  </si>
  <si>
    <t>4.83.</t>
  </si>
  <si>
    <t>4.84.</t>
  </si>
  <si>
    <t>4.85.</t>
  </si>
  <si>
    <t>4.86.</t>
  </si>
  <si>
    <t>4.87.</t>
  </si>
  <si>
    <t>ул.Ленина дом 1</t>
  </si>
  <si>
    <t>ул.Ленина дом 47</t>
  </si>
  <si>
    <t>ул.Ленина дом 51</t>
  </si>
  <si>
    <t>ул.Ленина дом 53</t>
  </si>
  <si>
    <t>ул.Пролетарская дом 69</t>
  </si>
  <si>
    <t>ул.Быкова дом 20</t>
  </si>
  <si>
    <t>ул.Линейная дом 5</t>
  </si>
  <si>
    <t>ул.Линейная дом 7</t>
  </si>
  <si>
    <t>ул.Линейная дом 11</t>
  </si>
  <si>
    <t>ул.1 квартал дом 1</t>
  </si>
  <si>
    <t>ул.1 квартал дом 7</t>
  </si>
  <si>
    <t>ул.Достовалова дом 8</t>
  </si>
  <si>
    <t>пер.Первомайский дом 1</t>
  </si>
  <si>
    <t>ул.50 лет ВЛКСМ дом 102</t>
  </si>
  <si>
    <t>ул.50 лет ВЛКСМ дом 104</t>
  </si>
  <si>
    <t>ул.50 лет ВЛКСМ дом 88</t>
  </si>
  <si>
    <t>ул.50 лет ВЛКСМ дом 8</t>
  </si>
  <si>
    <t>ул.50 лет ВЛКСМ дом 6</t>
  </si>
  <si>
    <t>ул.50 лет ВЛКСМ дом 5</t>
  </si>
  <si>
    <t>ул.Слепнева дом 39</t>
  </si>
  <si>
    <t>ул.Комарова дом 25</t>
  </si>
  <si>
    <t>ул.Комарова дом 92</t>
  </si>
  <si>
    <t>ул.Алданская дом 42</t>
  </si>
  <si>
    <t>ул.Алданская дом 36</t>
  </si>
  <si>
    <t>ул.Советская дом 89</t>
  </si>
  <si>
    <t>ул.Маяковского дом 23</t>
  </si>
  <si>
    <t>ул.Маяковского дом 29</t>
  </si>
  <si>
    <t>ул.Достовалова дом 70 "а"</t>
  </si>
  <si>
    <t>ул.Стрельцова дом 2</t>
  </si>
  <si>
    <t>ул.Ленина дом 33</t>
  </si>
  <si>
    <t>ул.Пролетарская дом 49</t>
  </si>
  <si>
    <t>ул.Быкова дом 16</t>
  </si>
  <si>
    <t>ул.Быкова дом 18</t>
  </si>
  <si>
    <t>ул.Сосновая дом 2</t>
  </si>
  <si>
    <t>ул.40 лет Победы дом 3</t>
  </si>
  <si>
    <t>ул.Булановского дом 14</t>
  </si>
  <si>
    <t>ул.Булановского дом 10</t>
  </si>
  <si>
    <t>ул.Билибина дом 38</t>
  </si>
  <si>
    <t>ул.Сосновая дом 7</t>
  </si>
  <si>
    <t>ул.50 лет ВЛКСМ дом 9</t>
  </si>
  <si>
    <t>ул.Семенова дом 2</t>
  </si>
  <si>
    <t>ул.М-Кангаласская дом 5</t>
  </si>
  <si>
    <t>ул.Папышева дом 26</t>
  </si>
  <si>
    <t>пер.Спортивный дом 2</t>
  </si>
  <si>
    <t>ул.10 лет Якутии дом 43</t>
  </si>
  <si>
    <t>ул.Тарабукина дом 42</t>
  </si>
  <si>
    <t>ул.Тарабукина дом 64</t>
  </si>
  <si>
    <t>ул.2 квартал дом 1</t>
  </si>
  <si>
    <t>ул.2 квартал дом 2</t>
  </si>
  <si>
    <t>ул.Космачева дом 13</t>
  </si>
  <si>
    <t>ул.Зинштейна дом 46</t>
  </si>
  <si>
    <t>ул.Пролетарская дом 44</t>
  </si>
  <si>
    <t>ул.Пролетарская дом 59</t>
  </si>
  <si>
    <t>ул.Пролетарская дом 67</t>
  </si>
  <si>
    <t>ул.Жадейкина дом 19</t>
  </si>
  <si>
    <t>ул.Достовалова дом 41</t>
  </si>
  <si>
    <t>ул.Дзержинского дом 52</t>
  </si>
  <si>
    <t>ул.Дзержинского дом 59</t>
  </si>
  <si>
    <t>ул.Тополиная дом 2</t>
  </si>
  <si>
    <t>ул.Пролетарская дом 17</t>
  </si>
  <si>
    <t>ул.Строительная дом 1</t>
  </si>
  <si>
    <t>ул.Строительная дом 2</t>
  </si>
  <si>
    <t>ул.Строительная дом 4</t>
  </si>
  <si>
    <t>ул.Строительная дом 5</t>
  </si>
  <si>
    <t>ул.Строительная дом 6</t>
  </si>
  <si>
    <t>ул.Строительная дом 7</t>
  </si>
  <si>
    <t>ул.Строительная дом 8</t>
  </si>
  <si>
    <t>ул.Строительная дом 9</t>
  </si>
  <si>
    <t>ул.Строительная дом 10</t>
  </si>
  <si>
    <t>ул.Строительная дом 11</t>
  </si>
  <si>
    <t>ул.Строительная дом 12</t>
  </si>
  <si>
    <t>ул.Строительная дом 13</t>
  </si>
  <si>
    <t>ул.Строительная дом 14</t>
  </si>
  <si>
    <t>ул.Строительная дом 15</t>
  </si>
  <si>
    <t>ул.Строительная дом 16</t>
  </si>
  <si>
    <t>ул.Сосновая дом 1</t>
  </si>
  <si>
    <t>Установка светодиодных светильников а местах общего пользования, ед</t>
  </si>
  <si>
    <t>Перечень мероприятий по энергосбережению и повышению энергетической эффективности в отношении общего имущества собственников помещений в многоквартирных домах, расположенных на территории муниципального образования "Город Алдан"  на 2016 год</t>
  </si>
  <si>
    <t>Приложение №1</t>
  </si>
  <si>
    <t>1.27.</t>
  </si>
  <si>
    <t>1.32.</t>
  </si>
  <si>
    <t>1.33.</t>
  </si>
  <si>
    <t>1.34.</t>
  </si>
  <si>
    <t>1.35.</t>
  </si>
  <si>
    <t>1.36.</t>
  </si>
  <si>
    <t>1.37.</t>
  </si>
  <si>
    <t>1.38.</t>
  </si>
  <si>
    <t>1.39.</t>
  </si>
  <si>
    <t>1.40.</t>
  </si>
  <si>
    <t>1.41.</t>
  </si>
  <si>
    <t>1.42.</t>
  </si>
  <si>
    <t>1.43.</t>
  </si>
  <si>
    <t>3.1.</t>
  </si>
  <si>
    <t>3.2.</t>
  </si>
  <si>
    <t>3.3.</t>
  </si>
  <si>
    <t>2.3.</t>
  </si>
  <si>
    <t>2.21.</t>
  </si>
  <si>
    <t>2.23.</t>
  </si>
  <si>
    <t>2.24.</t>
  </si>
  <si>
    <t>2.25.</t>
  </si>
  <si>
    <t>2.26.</t>
  </si>
  <si>
    <t>2.27.</t>
  </si>
  <si>
    <t>2.28.</t>
  </si>
  <si>
    <t>2.29.</t>
  </si>
  <si>
    <t>2.30.</t>
  </si>
  <si>
    <t>2.31.</t>
  </si>
  <si>
    <t>2.32.</t>
  </si>
  <si>
    <t>2.33.</t>
  </si>
  <si>
    <t>2.34.</t>
  </si>
  <si>
    <t>2.35.</t>
  </si>
  <si>
    <t>2.36.</t>
  </si>
  <si>
    <t>2.37.</t>
  </si>
  <si>
    <t>2.38.</t>
  </si>
  <si>
    <t>2.39.</t>
  </si>
  <si>
    <t>2.40.</t>
  </si>
  <si>
    <t>2.41.</t>
  </si>
  <si>
    <t>2.42.</t>
  </si>
  <si>
    <t>2.43.</t>
  </si>
  <si>
    <t>2.44.</t>
  </si>
  <si>
    <t>2.45.</t>
  </si>
  <si>
    <t>2.46.</t>
  </si>
  <si>
    <t>2.47.</t>
  </si>
  <si>
    <t>2.48.</t>
  </si>
  <si>
    <t>2.49.</t>
  </si>
  <si>
    <t>2.50.</t>
  </si>
  <si>
    <t>4.9.</t>
  </si>
  <si>
    <t>4.10.</t>
  </si>
  <si>
    <t>4.15.</t>
  </si>
  <si>
    <t>4.16.</t>
  </si>
  <si>
    <t>4.17.</t>
  </si>
  <si>
    <t>4.18.</t>
  </si>
  <si>
    <t>4.19.</t>
  </si>
  <si>
    <t>4.20.</t>
  </si>
  <si>
    <t>4.21.</t>
  </si>
  <si>
    <t>4.22.</t>
  </si>
  <si>
    <t>4.23.</t>
  </si>
  <si>
    <t>4.24.</t>
  </si>
  <si>
    <t>4.25.</t>
  </si>
  <si>
    <t>4.26.</t>
  </si>
  <si>
    <t>4.27.</t>
  </si>
  <si>
    <t>4.28.</t>
  </si>
  <si>
    <t>4.29.</t>
  </si>
  <si>
    <t>4.30.</t>
  </si>
  <si>
    <t>4.31.</t>
  </si>
  <si>
    <t>4.32.</t>
  </si>
  <si>
    <t>4.33.</t>
  </si>
  <si>
    <t>4.34.</t>
  </si>
  <si>
    <t>4.35.</t>
  </si>
  <si>
    <t>4.36.</t>
  </si>
  <si>
    <t>4.37.</t>
  </si>
  <si>
    <t>4.38.</t>
  </si>
  <si>
    <t>4.40.</t>
  </si>
  <si>
    <t>4.42.</t>
  </si>
  <si>
    <t>4.43.</t>
  </si>
  <si>
    <t>4.45.</t>
  </si>
  <si>
    <t>4.47.</t>
  </si>
  <si>
    <t>4.48.</t>
  </si>
  <si>
    <t>4.49.</t>
  </si>
  <si>
    <t>4.50.</t>
  </si>
  <si>
    <t>4.54.</t>
  </si>
  <si>
    <t>4.55.</t>
  </si>
  <si>
    <t>4.56.</t>
  </si>
  <si>
    <t>4.58.</t>
  </si>
  <si>
    <t>4.59.</t>
  </si>
  <si>
    <t>4.60.</t>
  </si>
  <si>
    <t>4.61.</t>
  </si>
  <si>
    <t>4.68.</t>
  </si>
  <si>
    <t>4.69.</t>
  </si>
  <si>
    <t>4.88.</t>
  </si>
  <si>
    <t>4.89.</t>
  </si>
  <si>
    <t>4.90.</t>
  </si>
  <si>
    <t>4.91.</t>
  </si>
  <si>
    <t>4.92.</t>
  </si>
  <si>
    <t>4.93.</t>
  </si>
  <si>
    <t>4.94.</t>
  </si>
  <si>
    <t>4.95.</t>
  </si>
  <si>
    <t>4.96.</t>
  </si>
  <si>
    <t>4.97.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</si>
  <si>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</si>
  <si>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</si>
  <si>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</si>
  <si>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</si>
  <si>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</si>
  <si>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</si>
  <si>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</si>
  <si>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</si>
  <si>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</si>
  <si>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</si>
  <si>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</si>
  <si>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</si>
  <si>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</si>
  <si>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</si>
  <si>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</si>
  <si>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</si>
  <si>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</si>
  <si>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</si>
  <si>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</si>
  <si>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ул.Булановского дом 12</t>
  </si>
  <si>
    <t>к Постановлению главы МО "Город Алдан" от 10.05.2016 года № 39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</si>
</sst>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0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4" fontId="5" fillId="0" borderId="1" xfId="0" applyNumberFormat="1" applyFont="1" applyBorder="1" applyAlignment="1">
      <alignment horizontal="center"/>
    </xf>
    <xf numFmtId="0" fontId="5" fillId="0" borderId="1" xfId="0" applyFont="1" applyFill="1" applyBorder="1"/>
    <xf numFmtId="4" fontId="5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9"/>
  <sheetViews>
    <sheetView tabSelected="1" workbookViewId="0">
      <selection activeCell="A7" sqref="A7:A9"/>
    </sheetView>
  </sheetViews>
  <sheetFormatPr defaultRowHeight="15"/>
  <cols>
    <col min="1" max="1" width="5.28515625" customWidth="1"/>
    <col min="2" max="2" width="20.140625" customWidth="1"/>
    <col min="3" max="3" width="18.85546875" customWidth="1"/>
    <col min="4" max="4" width="21" customWidth="1"/>
    <col min="5" max="5" width="26.140625" customWidth="1"/>
    <col min="6" max="6" width="29.42578125" customWidth="1"/>
    <col min="7" max="7" width="19.28515625" customWidth="1"/>
    <col min="8" max="8" width="17.5703125" customWidth="1"/>
    <col min="9" max="9" width="22.42578125" customWidth="1"/>
    <col min="10" max="10" width="20.42578125" customWidth="1"/>
  </cols>
  <sheetData>
    <row r="1" spans="1:11" ht="18" customHeight="1">
      <c r="I1" s="44" t="s">
        <v>257</v>
      </c>
      <c r="J1" s="44"/>
    </row>
    <row r="2" spans="1:11" ht="39.75" customHeight="1">
      <c r="I2" s="44" t="s">
        <v>377</v>
      </c>
      <c r="J2" s="44"/>
    </row>
    <row r="3" spans="1:11" ht="18" customHeight="1"/>
    <row r="4" spans="1:11" ht="36" customHeight="1">
      <c r="A4" s="39" t="s">
        <v>256</v>
      </c>
      <c r="B4" s="39"/>
      <c r="C4" s="39"/>
      <c r="D4" s="39"/>
      <c r="E4" s="39"/>
      <c r="F4" s="39"/>
      <c r="G4" s="39"/>
      <c r="H4" s="39"/>
      <c r="I4" s="39"/>
      <c r="J4" s="39"/>
    </row>
    <row r="7" spans="1:11" ht="23.25" customHeight="1">
      <c r="A7" s="40" t="s">
        <v>0</v>
      </c>
      <c r="B7" s="40" t="s">
        <v>1</v>
      </c>
      <c r="C7" s="40" t="s">
        <v>2</v>
      </c>
      <c r="D7" s="40" t="s">
        <v>3</v>
      </c>
      <c r="E7" s="41" t="s">
        <v>4</v>
      </c>
      <c r="F7" s="41"/>
      <c r="G7" s="41"/>
      <c r="H7" s="41"/>
      <c r="I7" s="41"/>
      <c r="J7" s="41"/>
    </row>
    <row r="8" spans="1:11" ht="30" customHeight="1">
      <c r="A8" s="40"/>
      <c r="B8" s="40"/>
      <c r="C8" s="40"/>
      <c r="D8" s="40"/>
      <c r="E8" s="40" t="s">
        <v>6</v>
      </c>
      <c r="F8" s="40" t="s">
        <v>7</v>
      </c>
      <c r="G8" s="42" t="s">
        <v>29</v>
      </c>
      <c r="H8" s="40" t="s">
        <v>8</v>
      </c>
      <c r="I8" s="40" t="s">
        <v>5</v>
      </c>
      <c r="J8" s="40"/>
    </row>
    <row r="9" spans="1:11" ht="192.75" customHeight="1">
      <c r="A9" s="40"/>
      <c r="B9" s="40"/>
      <c r="C9" s="40"/>
      <c r="D9" s="40"/>
      <c r="E9" s="40"/>
      <c r="F9" s="40"/>
      <c r="G9" s="43"/>
      <c r="H9" s="40"/>
      <c r="I9" s="4" t="s">
        <v>9</v>
      </c>
      <c r="J9" s="4" t="s">
        <v>10</v>
      </c>
      <c r="K9" s="1"/>
    </row>
    <row r="10" spans="1:11" ht="45.75" customHeight="1">
      <c r="A10" s="6">
        <v>1</v>
      </c>
      <c r="B10" s="2" t="s">
        <v>11</v>
      </c>
      <c r="C10" s="3">
        <v>1730389</v>
      </c>
      <c r="D10" s="3">
        <v>19916340</v>
      </c>
      <c r="E10" s="2" t="s">
        <v>83</v>
      </c>
      <c r="F10" s="9"/>
      <c r="G10" s="6">
        <f>SUM(G11:G53)</f>
        <v>106</v>
      </c>
      <c r="H10" s="7">
        <f>SUM(H11:H53)</f>
        <v>2499209.15</v>
      </c>
      <c r="I10" s="7">
        <f>SUM(I11:I53)</f>
        <v>2324264.5095000002</v>
      </c>
      <c r="J10" s="7">
        <f>SUM(J11:J53)</f>
        <v>174944.64049999998</v>
      </c>
    </row>
    <row r="11" spans="1:11">
      <c r="A11" s="25" t="s">
        <v>87</v>
      </c>
      <c r="B11" s="9"/>
      <c r="C11" s="10"/>
      <c r="D11" s="10"/>
      <c r="E11" s="9"/>
      <c r="F11" s="26" t="s">
        <v>23</v>
      </c>
      <c r="G11" s="14">
        <v>4</v>
      </c>
      <c r="H11" s="8">
        <v>58705.91</v>
      </c>
      <c r="I11" s="8">
        <f>H11-J11</f>
        <v>54596.496300000006</v>
      </c>
      <c r="J11" s="8">
        <f>H11*7/100</f>
        <v>4109.4137000000001</v>
      </c>
    </row>
    <row r="12" spans="1:11">
      <c r="A12" s="35"/>
      <c r="B12" s="9"/>
      <c r="C12" s="10"/>
      <c r="D12" s="10"/>
      <c r="E12" s="9"/>
      <c r="F12" s="26" t="s">
        <v>191</v>
      </c>
      <c r="G12" s="14">
        <v>12</v>
      </c>
      <c r="H12" s="8">
        <v>307724.71000000002</v>
      </c>
      <c r="I12" s="8">
        <f>H12-J12</f>
        <v>286183.9803</v>
      </c>
      <c r="J12" s="8">
        <f t="shared" ref="J12:J13" si="0">H12*7/100</f>
        <v>21540.729700000004</v>
      </c>
    </row>
    <row r="13" spans="1:11">
      <c r="A13" s="25" t="s">
        <v>88</v>
      </c>
      <c r="B13" s="9"/>
      <c r="C13" s="10"/>
      <c r="D13" s="10"/>
      <c r="E13" s="9"/>
      <c r="F13" s="26" t="s">
        <v>192</v>
      </c>
      <c r="G13" s="14">
        <v>1</v>
      </c>
      <c r="H13" s="8">
        <v>42684.08</v>
      </c>
      <c r="I13" s="8">
        <f t="shared" ref="I13:I53" si="1">H13-J13</f>
        <v>39696.1944</v>
      </c>
      <c r="J13" s="8">
        <f t="shared" si="0"/>
        <v>2987.8856000000001</v>
      </c>
    </row>
    <row r="14" spans="1:11">
      <c r="A14" s="25" t="s">
        <v>89</v>
      </c>
      <c r="B14" s="9"/>
      <c r="C14" s="10"/>
      <c r="D14" s="10"/>
      <c r="E14" s="9"/>
      <c r="F14" s="26" t="s">
        <v>193</v>
      </c>
      <c r="G14" s="14">
        <v>1</v>
      </c>
      <c r="H14" s="8">
        <v>36448.32</v>
      </c>
      <c r="I14" s="8">
        <f t="shared" si="1"/>
        <v>33896.937599999997</v>
      </c>
      <c r="J14" s="8">
        <f t="shared" ref="J14:J53" si="2">H14*7/100</f>
        <v>2551.3824</v>
      </c>
    </row>
    <row r="15" spans="1:11">
      <c r="A15" s="25" t="s">
        <v>90</v>
      </c>
      <c r="B15" s="9"/>
      <c r="C15" s="10"/>
      <c r="D15" s="10"/>
      <c r="E15" s="9"/>
      <c r="F15" s="26" t="s">
        <v>194</v>
      </c>
      <c r="G15" s="14">
        <v>2</v>
      </c>
      <c r="H15" s="8">
        <v>44170.35</v>
      </c>
      <c r="I15" s="8">
        <f t="shared" si="1"/>
        <v>41078.425499999998</v>
      </c>
      <c r="J15" s="8">
        <f t="shared" si="2"/>
        <v>3091.9245000000001</v>
      </c>
    </row>
    <row r="16" spans="1:11">
      <c r="A16" s="25" t="s">
        <v>91</v>
      </c>
      <c r="B16" s="9"/>
      <c r="C16" s="10"/>
      <c r="D16" s="10"/>
      <c r="E16" s="9"/>
      <c r="F16" s="26" t="s">
        <v>195</v>
      </c>
      <c r="G16" s="14">
        <v>2</v>
      </c>
      <c r="H16" s="8">
        <v>40614.15</v>
      </c>
      <c r="I16" s="8">
        <f t="shared" si="1"/>
        <v>37771.159500000002</v>
      </c>
      <c r="J16" s="8">
        <f t="shared" si="2"/>
        <v>2842.9904999999999</v>
      </c>
    </row>
    <row r="17" spans="1:10">
      <c r="A17" s="25" t="s">
        <v>92</v>
      </c>
      <c r="B17" s="9"/>
      <c r="C17" s="10"/>
      <c r="D17" s="10"/>
      <c r="E17" s="9"/>
      <c r="F17" s="26" t="s">
        <v>196</v>
      </c>
      <c r="G17" s="14">
        <v>2</v>
      </c>
      <c r="H17" s="8">
        <v>40374.339999999997</v>
      </c>
      <c r="I17" s="8">
        <f t="shared" si="1"/>
        <v>37548.136199999994</v>
      </c>
      <c r="J17" s="8">
        <f t="shared" si="2"/>
        <v>2826.2038000000002</v>
      </c>
    </row>
    <row r="18" spans="1:10">
      <c r="A18" s="25" t="s">
        <v>93</v>
      </c>
      <c r="B18" s="9"/>
      <c r="C18" s="10"/>
      <c r="D18" s="10"/>
      <c r="E18" s="9"/>
      <c r="F18" s="26" t="s">
        <v>197</v>
      </c>
      <c r="G18" s="14">
        <v>2</v>
      </c>
      <c r="H18" s="8">
        <v>43661.32</v>
      </c>
      <c r="I18" s="8">
        <f t="shared" si="1"/>
        <v>40605.027600000001</v>
      </c>
      <c r="J18" s="8">
        <f t="shared" si="2"/>
        <v>3056.2923999999998</v>
      </c>
    </row>
    <row r="19" spans="1:10">
      <c r="A19" s="25" t="s">
        <v>94</v>
      </c>
      <c r="B19" s="9"/>
      <c r="C19" s="10"/>
      <c r="D19" s="10"/>
      <c r="E19" s="9"/>
      <c r="F19" s="26" t="s">
        <v>48</v>
      </c>
      <c r="G19" s="14">
        <v>2</v>
      </c>
      <c r="H19" s="8">
        <v>43110.21</v>
      </c>
      <c r="I19" s="8">
        <f t="shared" si="1"/>
        <v>40092.495300000002</v>
      </c>
      <c r="J19" s="8">
        <f t="shared" si="2"/>
        <v>3017.7146999999995</v>
      </c>
    </row>
    <row r="20" spans="1:10">
      <c r="A20" s="25" t="s">
        <v>95</v>
      </c>
      <c r="B20" s="9"/>
      <c r="C20" s="10"/>
      <c r="D20" s="10"/>
      <c r="E20" s="9"/>
      <c r="F20" s="26" t="s">
        <v>198</v>
      </c>
      <c r="G20" s="14">
        <v>4</v>
      </c>
      <c r="H20" s="8">
        <v>63478.33</v>
      </c>
      <c r="I20" s="8">
        <f t="shared" si="1"/>
        <v>59034.846900000004</v>
      </c>
      <c r="J20" s="8">
        <f t="shared" si="2"/>
        <v>4443.4831000000004</v>
      </c>
    </row>
    <row r="21" spans="1:10">
      <c r="A21" s="25" t="s">
        <v>96</v>
      </c>
      <c r="B21" s="9"/>
      <c r="C21" s="10"/>
      <c r="D21" s="10"/>
      <c r="E21" s="9"/>
      <c r="F21" s="26" t="s">
        <v>62</v>
      </c>
      <c r="G21" s="14">
        <v>2</v>
      </c>
      <c r="H21" s="8">
        <v>28241.51</v>
      </c>
      <c r="I21" s="8">
        <f t="shared" si="1"/>
        <v>26264.604299999999</v>
      </c>
      <c r="J21" s="8">
        <f t="shared" si="2"/>
        <v>1976.9056999999998</v>
      </c>
    </row>
    <row r="22" spans="1:10">
      <c r="A22" s="25" t="s">
        <v>97</v>
      </c>
      <c r="B22" s="9"/>
      <c r="C22" s="10"/>
      <c r="D22" s="10"/>
      <c r="E22" s="9"/>
      <c r="F22" s="26" t="s">
        <v>60</v>
      </c>
      <c r="G22" s="14">
        <v>2</v>
      </c>
      <c r="H22" s="8">
        <v>45318.23</v>
      </c>
      <c r="I22" s="8">
        <f t="shared" si="1"/>
        <v>42145.9539</v>
      </c>
      <c r="J22" s="8">
        <f t="shared" si="2"/>
        <v>3172.2761000000005</v>
      </c>
    </row>
    <row r="23" spans="1:10" ht="18.75" customHeight="1">
      <c r="A23" s="25" t="s">
        <v>98</v>
      </c>
      <c r="B23" s="9"/>
      <c r="C23" s="10"/>
      <c r="D23" s="10"/>
      <c r="E23" s="9"/>
      <c r="F23" s="29" t="s">
        <v>81</v>
      </c>
      <c r="G23" s="5">
        <v>1</v>
      </c>
      <c r="H23" s="8">
        <v>40687.54</v>
      </c>
      <c r="I23" s="8">
        <f t="shared" si="1"/>
        <v>37839.412199999999</v>
      </c>
      <c r="J23" s="8">
        <f t="shared" si="2"/>
        <v>2848.1278000000002</v>
      </c>
    </row>
    <row r="24" spans="1:10">
      <c r="A24" s="25" t="s">
        <v>99</v>
      </c>
      <c r="B24" s="9"/>
      <c r="C24" s="10"/>
      <c r="D24" s="10"/>
      <c r="E24" s="9"/>
      <c r="F24" s="26" t="s">
        <v>199</v>
      </c>
      <c r="G24" s="5">
        <v>2</v>
      </c>
      <c r="H24" s="8">
        <v>39837.93</v>
      </c>
      <c r="I24" s="8">
        <f t="shared" si="1"/>
        <v>37049.274900000004</v>
      </c>
      <c r="J24" s="8">
        <f t="shared" si="2"/>
        <v>2788.6550999999999</v>
      </c>
    </row>
    <row r="25" spans="1:10">
      <c r="A25" s="25" t="s">
        <v>100</v>
      </c>
      <c r="B25" s="9"/>
      <c r="C25" s="10"/>
      <c r="D25" s="10"/>
      <c r="E25" s="9"/>
      <c r="F25" s="26" t="s">
        <v>200</v>
      </c>
      <c r="G25" s="5">
        <v>2</v>
      </c>
      <c r="H25" s="8">
        <v>38106.06</v>
      </c>
      <c r="I25" s="8">
        <f t="shared" si="1"/>
        <v>35438.635799999996</v>
      </c>
      <c r="J25" s="8">
        <f t="shared" si="2"/>
        <v>2667.4241999999999</v>
      </c>
    </row>
    <row r="26" spans="1:10">
      <c r="A26" s="25" t="s">
        <v>101</v>
      </c>
      <c r="B26" s="9"/>
      <c r="C26" s="10"/>
      <c r="D26" s="10"/>
      <c r="E26" s="9"/>
      <c r="F26" s="26" t="s">
        <v>39</v>
      </c>
      <c r="G26" s="5">
        <v>2</v>
      </c>
      <c r="H26" s="11">
        <v>41123.71</v>
      </c>
      <c r="I26" s="8">
        <f t="shared" si="1"/>
        <v>38245.050300000003</v>
      </c>
      <c r="J26" s="8">
        <f t="shared" si="2"/>
        <v>2878.6596999999997</v>
      </c>
    </row>
    <row r="27" spans="1:10">
      <c r="A27" s="25" t="s">
        <v>102</v>
      </c>
      <c r="B27" s="9"/>
      <c r="C27" s="10"/>
      <c r="D27" s="10"/>
      <c r="E27" s="9"/>
      <c r="F27" s="26" t="s">
        <v>42</v>
      </c>
      <c r="G27" s="5">
        <v>2</v>
      </c>
      <c r="H27" s="8">
        <v>40792.75</v>
      </c>
      <c r="I27" s="8">
        <f t="shared" si="1"/>
        <v>37937.2575</v>
      </c>
      <c r="J27" s="8">
        <f t="shared" si="2"/>
        <v>2855.4924999999998</v>
      </c>
    </row>
    <row r="28" spans="1:10">
      <c r="A28" s="25" t="s">
        <v>103</v>
      </c>
      <c r="B28" s="9"/>
      <c r="C28" s="10"/>
      <c r="D28" s="10"/>
      <c r="E28" s="9"/>
      <c r="F28" s="26" t="s">
        <v>40</v>
      </c>
      <c r="G28" s="5">
        <v>2</v>
      </c>
      <c r="H28" s="8">
        <v>40369.94</v>
      </c>
      <c r="I28" s="8">
        <f t="shared" si="1"/>
        <v>37544.044200000004</v>
      </c>
      <c r="J28" s="8">
        <f t="shared" si="2"/>
        <v>2825.8958000000002</v>
      </c>
    </row>
    <row r="29" spans="1:10">
      <c r="A29" s="25" t="s">
        <v>104</v>
      </c>
      <c r="B29" s="9"/>
      <c r="C29" s="10"/>
      <c r="D29" s="10"/>
      <c r="E29" s="9"/>
      <c r="F29" s="26" t="s">
        <v>43</v>
      </c>
      <c r="G29" s="5">
        <v>2</v>
      </c>
      <c r="H29" s="8">
        <v>40858.720000000001</v>
      </c>
      <c r="I29" s="8">
        <f t="shared" si="1"/>
        <v>37998.609600000003</v>
      </c>
      <c r="J29" s="8">
        <f t="shared" si="2"/>
        <v>2860.1104000000005</v>
      </c>
    </row>
    <row r="30" spans="1:10">
      <c r="A30" s="25" t="s">
        <v>105</v>
      </c>
      <c r="B30" s="9"/>
      <c r="C30" s="10"/>
      <c r="D30" s="10"/>
      <c r="E30" s="9"/>
      <c r="F30" s="26" t="s">
        <v>38</v>
      </c>
      <c r="G30" s="5">
        <v>2</v>
      </c>
      <c r="H30" s="11">
        <v>38884.67</v>
      </c>
      <c r="I30" s="8">
        <f t="shared" si="1"/>
        <v>36162.7431</v>
      </c>
      <c r="J30" s="8">
        <f t="shared" si="2"/>
        <v>2721.9268999999999</v>
      </c>
    </row>
    <row r="31" spans="1:10">
      <c r="A31" s="25" t="s">
        <v>106</v>
      </c>
      <c r="B31" s="9"/>
      <c r="C31" s="10"/>
      <c r="D31" s="10"/>
      <c r="E31" s="9"/>
      <c r="F31" s="26" t="s">
        <v>201</v>
      </c>
      <c r="G31" s="5">
        <v>2</v>
      </c>
      <c r="H31" s="8">
        <v>44634.29</v>
      </c>
      <c r="I31" s="8">
        <f t="shared" si="1"/>
        <v>41509.8897</v>
      </c>
      <c r="J31" s="8">
        <f t="shared" si="2"/>
        <v>3124.4003000000002</v>
      </c>
    </row>
    <row r="32" spans="1:10">
      <c r="A32" s="25" t="s">
        <v>107</v>
      </c>
      <c r="B32" s="9"/>
      <c r="C32" s="10"/>
      <c r="D32" s="10"/>
      <c r="E32" s="9"/>
      <c r="F32" s="26" t="s">
        <v>202</v>
      </c>
      <c r="G32" s="5">
        <v>2</v>
      </c>
      <c r="H32" s="8">
        <v>37190.089999999997</v>
      </c>
      <c r="I32" s="8">
        <f t="shared" si="1"/>
        <v>34586.7837</v>
      </c>
      <c r="J32" s="8">
        <f t="shared" si="2"/>
        <v>2603.3062999999997</v>
      </c>
    </row>
    <row r="33" spans="1:10">
      <c r="A33" s="25" t="s">
        <v>108</v>
      </c>
      <c r="B33" s="9"/>
      <c r="C33" s="10"/>
      <c r="D33" s="10"/>
      <c r="E33" s="9"/>
      <c r="F33" s="26" t="s">
        <v>203</v>
      </c>
      <c r="G33" s="5">
        <v>1</v>
      </c>
      <c r="H33" s="8">
        <v>21145.97</v>
      </c>
      <c r="I33" s="8">
        <f t="shared" si="1"/>
        <v>19665.752100000002</v>
      </c>
      <c r="J33" s="8">
        <f t="shared" si="2"/>
        <v>1480.2179000000001</v>
      </c>
    </row>
    <row r="34" spans="1:10">
      <c r="A34" s="25" t="s">
        <v>109</v>
      </c>
      <c r="B34" s="9"/>
      <c r="C34" s="10"/>
      <c r="D34" s="10"/>
      <c r="E34" s="9"/>
      <c r="F34" s="26" t="s">
        <v>204</v>
      </c>
      <c r="G34" s="5">
        <v>1</v>
      </c>
      <c r="H34" s="8">
        <v>17915.27</v>
      </c>
      <c r="I34" s="8">
        <f t="shared" si="1"/>
        <v>16661.201100000002</v>
      </c>
      <c r="J34" s="8">
        <f t="shared" si="2"/>
        <v>1254.0689</v>
      </c>
    </row>
    <row r="35" spans="1:10">
      <c r="A35" s="25" t="s">
        <v>110</v>
      </c>
      <c r="B35" s="9"/>
      <c r="C35" s="10"/>
      <c r="D35" s="10"/>
      <c r="E35" s="9"/>
      <c r="F35" s="26" t="s">
        <v>205</v>
      </c>
      <c r="G35" s="5">
        <v>2</v>
      </c>
      <c r="H35" s="8">
        <v>44446.29</v>
      </c>
      <c r="I35" s="8">
        <f t="shared" si="1"/>
        <v>41335.049700000003</v>
      </c>
      <c r="J35" s="8">
        <f t="shared" si="2"/>
        <v>3111.2403000000004</v>
      </c>
    </row>
    <row r="36" spans="1:10">
      <c r="A36" s="25" t="s">
        <v>111</v>
      </c>
      <c r="B36" s="9"/>
      <c r="C36" s="10"/>
      <c r="D36" s="10"/>
      <c r="E36" s="9"/>
      <c r="F36" s="26" t="s">
        <v>206</v>
      </c>
      <c r="G36" s="5">
        <v>1</v>
      </c>
      <c r="H36" s="8">
        <v>22697.42</v>
      </c>
      <c r="I36" s="8">
        <f t="shared" si="1"/>
        <v>21108.600599999998</v>
      </c>
      <c r="J36" s="8">
        <f t="shared" si="2"/>
        <v>1588.8194000000001</v>
      </c>
    </row>
    <row r="37" spans="1:10">
      <c r="A37" s="34" t="s">
        <v>258</v>
      </c>
      <c r="B37" s="9"/>
      <c r="C37" s="10"/>
      <c r="D37" s="10"/>
      <c r="E37" s="9"/>
      <c r="F37" s="26" t="s">
        <v>207</v>
      </c>
      <c r="G37" s="5">
        <v>2</v>
      </c>
      <c r="H37" s="8">
        <v>38963.64</v>
      </c>
      <c r="I37" s="8">
        <f t="shared" si="1"/>
        <v>36236.1852</v>
      </c>
      <c r="J37" s="8">
        <f t="shared" si="2"/>
        <v>2727.4548</v>
      </c>
    </row>
    <row r="38" spans="1:10">
      <c r="A38" s="34" t="s">
        <v>112</v>
      </c>
      <c r="B38" s="9"/>
      <c r="C38" s="10"/>
      <c r="D38" s="10"/>
      <c r="E38" s="9"/>
      <c r="F38" s="26" t="s">
        <v>208</v>
      </c>
      <c r="G38" s="5">
        <v>2</v>
      </c>
      <c r="H38" s="8">
        <v>57612.29</v>
      </c>
      <c r="I38" s="8">
        <f t="shared" si="1"/>
        <v>53579.429700000001</v>
      </c>
      <c r="J38" s="8">
        <f t="shared" si="2"/>
        <v>4032.8603000000003</v>
      </c>
    </row>
    <row r="39" spans="1:10">
      <c r="A39" s="34" t="s">
        <v>113</v>
      </c>
      <c r="B39" s="9"/>
      <c r="C39" s="10"/>
      <c r="D39" s="10"/>
      <c r="E39" s="9"/>
      <c r="F39" s="26" t="s">
        <v>183</v>
      </c>
      <c r="G39" s="5">
        <v>2</v>
      </c>
      <c r="H39" s="8">
        <v>41600.9</v>
      </c>
      <c r="I39" s="8">
        <f t="shared" si="1"/>
        <v>38688.837</v>
      </c>
      <c r="J39" s="8">
        <f t="shared" si="2"/>
        <v>2912.0630000000001</v>
      </c>
    </row>
    <row r="40" spans="1:10">
      <c r="A40" s="34" t="s">
        <v>114</v>
      </c>
      <c r="B40" s="9"/>
      <c r="C40" s="10"/>
      <c r="D40" s="10"/>
      <c r="E40" s="9"/>
      <c r="F40" s="26" t="s">
        <v>209</v>
      </c>
      <c r="G40" s="27">
        <v>2</v>
      </c>
      <c r="H40" s="8">
        <v>40838.720000000001</v>
      </c>
      <c r="I40" s="8">
        <f t="shared" si="1"/>
        <v>37980.009599999998</v>
      </c>
      <c r="J40" s="8">
        <f t="shared" si="2"/>
        <v>2858.7104000000004</v>
      </c>
    </row>
    <row r="41" spans="1:10">
      <c r="A41" s="34" t="s">
        <v>115</v>
      </c>
      <c r="B41" s="9"/>
      <c r="C41" s="10"/>
      <c r="D41" s="10"/>
      <c r="E41" s="9"/>
      <c r="F41" s="26" t="s">
        <v>210</v>
      </c>
      <c r="G41" s="27">
        <v>2</v>
      </c>
      <c r="H41" s="8">
        <v>39846.74</v>
      </c>
      <c r="I41" s="8">
        <f t="shared" si="1"/>
        <v>37057.468199999996</v>
      </c>
      <c r="J41" s="8">
        <f t="shared" si="2"/>
        <v>2789.2718</v>
      </c>
    </row>
    <row r="42" spans="1:10">
      <c r="A42" s="34" t="s">
        <v>259</v>
      </c>
      <c r="B42" s="9"/>
      <c r="C42" s="10"/>
      <c r="D42" s="10"/>
      <c r="E42" s="9"/>
      <c r="F42" s="26" t="s">
        <v>211</v>
      </c>
      <c r="G42" s="27">
        <v>2</v>
      </c>
      <c r="H42" s="8">
        <v>41367.49</v>
      </c>
      <c r="I42" s="8">
        <f t="shared" si="1"/>
        <v>38471.765699999996</v>
      </c>
      <c r="J42" s="8">
        <f t="shared" si="2"/>
        <v>2895.7242999999999</v>
      </c>
    </row>
    <row r="43" spans="1:10">
      <c r="A43" s="34" t="s">
        <v>260</v>
      </c>
      <c r="B43" s="9"/>
      <c r="C43" s="10"/>
      <c r="D43" s="10"/>
      <c r="E43" s="9"/>
      <c r="F43" s="26" t="s">
        <v>184</v>
      </c>
      <c r="G43" s="27">
        <v>2</v>
      </c>
      <c r="H43" s="8">
        <v>57612.29</v>
      </c>
      <c r="I43" s="8">
        <f t="shared" si="1"/>
        <v>53579.429700000001</v>
      </c>
      <c r="J43" s="8">
        <f t="shared" si="2"/>
        <v>4032.8603000000003</v>
      </c>
    </row>
    <row r="44" spans="1:10">
      <c r="A44" s="34" t="s">
        <v>261</v>
      </c>
      <c r="B44" s="9"/>
      <c r="C44" s="10"/>
      <c r="D44" s="10"/>
      <c r="E44" s="9"/>
      <c r="F44" s="26" t="s">
        <v>25</v>
      </c>
      <c r="G44" s="27">
        <v>4</v>
      </c>
      <c r="H44" s="8">
        <v>73941.09</v>
      </c>
      <c r="I44" s="8">
        <f t="shared" si="1"/>
        <v>68765.213699999993</v>
      </c>
      <c r="J44" s="8">
        <f t="shared" si="2"/>
        <v>5175.8762999999999</v>
      </c>
    </row>
    <row r="45" spans="1:10">
      <c r="A45" s="34" t="s">
        <v>262</v>
      </c>
      <c r="B45" s="9"/>
      <c r="C45" s="10"/>
      <c r="D45" s="10"/>
      <c r="E45" s="9"/>
      <c r="F45" s="26" t="s">
        <v>212</v>
      </c>
      <c r="G45" s="27">
        <v>6</v>
      </c>
      <c r="H45" s="8">
        <v>137314.94</v>
      </c>
      <c r="I45" s="8">
        <f t="shared" si="1"/>
        <v>127702.89420000001</v>
      </c>
      <c r="J45" s="8">
        <f t="shared" si="2"/>
        <v>9612.0457999999999</v>
      </c>
    </row>
    <row r="46" spans="1:10">
      <c r="A46" s="34" t="s">
        <v>263</v>
      </c>
      <c r="B46" s="9"/>
      <c r="C46" s="10"/>
      <c r="D46" s="10"/>
      <c r="E46" s="9"/>
      <c r="F46" s="26" t="s">
        <v>213</v>
      </c>
      <c r="G46" s="5">
        <v>3</v>
      </c>
      <c r="H46" s="8">
        <v>58759.22</v>
      </c>
      <c r="I46" s="8">
        <f t="shared" si="1"/>
        <v>54646.0746</v>
      </c>
      <c r="J46" s="8">
        <f t="shared" si="2"/>
        <v>4113.1454000000003</v>
      </c>
    </row>
    <row r="47" spans="1:10">
      <c r="A47" s="34" t="s">
        <v>264</v>
      </c>
      <c r="B47" s="9"/>
      <c r="C47" s="10"/>
      <c r="D47" s="10"/>
      <c r="E47" s="9"/>
      <c r="F47" s="26" t="s">
        <v>376</v>
      </c>
      <c r="G47" s="27">
        <v>1</v>
      </c>
      <c r="H47" s="8">
        <v>85635.57</v>
      </c>
      <c r="I47" s="8">
        <f t="shared" si="1"/>
        <v>79641.080100000006</v>
      </c>
      <c r="J47" s="8">
        <f t="shared" si="2"/>
        <v>5994.4898999999996</v>
      </c>
    </row>
    <row r="48" spans="1:10">
      <c r="A48" s="34" t="s">
        <v>265</v>
      </c>
      <c r="B48" s="9"/>
      <c r="C48" s="10"/>
      <c r="D48" s="10"/>
      <c r="E48" s="9"/>
      <c r="F48" s="26" t="s">
        <v>214</v>
      </c>
      <c r="G48" s="27">
        <v>1</v>
      </c>
      <c r="H48" s="8">
        <v>78979.19</v>
      </c>
      <c r="I48" s="8">
        <f t="shared" si="1"/>
        <v>73450.646699999998</v>
      </c>
      <c r="J48" s="8">
        <f t="shared" si="2"/>
        <v>5528.5433000000012</v>
      </c>
    </row>
    <row r="49" spans="1:10">
      <c r="A49" s="34" t="s">
        <v>266</v>
      </c>
      <c r="B49" s="9"/>
      <c r="C49" s="10"/>
      <c r="D49" s="10"/>
      <c r="E49" s="9"/>
      <c r="F49" s="26" t="s">
        <v>215</v>
      </c>
      <c r="G49" s="27">
        <v>1</v>
      </c>
      <c r="H49" s="8">
        <v>79916.649999999994</v>
      </c>
      <c r="I49" s="8">
        <f t="shared" si="1"/>
        <v>74322.484499999991</v>
      </c>
      <c r="J49" s="8">
        <f t="shared" si="2"/>
        <v>5594.1654999999992</v>
      </c>
    </row>
    <row r="50" spans="1:10">
      <c r="A50" s="34" t="s">
        <v>267</v>
      </c>
      <c r="B50" s="9"/>
      <c r="C50" s="10"/>
      <c r="D50" s="10"/>
      <c r="E50" s="9"/>
      <c r="F50" s="26" t="s">
        <v>53</v>
      </c>
      <c r="G50" s="27">
        <v>2</v>
      </c>
      <c r="H50" s="8">
        <v>44484.95</v>
      </c>
      <c r="I50" s="8">
        <f t="shared" si="1"/>
        <v>41371.003499999999</v>
      </c>
      <c r="J50" s="8">
        <f t="shared" si="2"/>
        <v>3113.9464999999996</v>
      </c>
    </row>
    <row r="51" spans="1:10">
      <c r="A51" s="34" t="s">
        <v>268</v>
      </c>
      <c r="B51" s="9"/>
      <c r="C51" s="10"/>
      <c r="D51" s="10"/>
      <c r="E51" s="9"/>
      <c r="F51" s="26" t="s">
        <v>216</v>
      </c>
      <c r="G51" s="27">
        <v>2</v>
      </c>
      <c r="H51" s="8">
        <v>81686.41</v>
      </c>
      <c r="I51" s="8">
        <f t="shared" si="1"/>
        <v>75968.361300000004</v>
      </c>
      <c r="J51" s="8">
        <f t="shared" si="2"/>
        <v>5718.0487000000003</v>
      </c>
    </row>
    <row r="52" spans="1:10">
      <c r="A52" s="34" t="s">
        <v>269</v>
      </c>
      <c r="B52" s="9"/>
      <c r="C52" s="10"/>
      <c r="D52" s="10"/>
      <c r="E52" s="9"/>
      <c r="F52" s="26" t="s">
        <v>217</v>
      </c>
      <c r="G52" s="27">
        <v>4</v>
      </c>
      <c r="H52" s="8">
        <v>66204.13</v>
      </c>
      <c r="I52" s="8">
        <f t="shared" si="1"/>
        <v>61569.840900000003</v>
      </c>
      <c r="J52" s="8">
        <f t="shared" si="2"/>
        <v>4634.2891</v>
      </c>
    </row>
    <row r="53" spans="1:10">
      <c r="A53" s="34" t="s">
        <v>270</v>
      </c>
      <c r="B53" s="9"/>
      <c r="C53" s="10"/>
      <c r="D53" s="10"/>
      <c r="E53" s="9"/>
      <c r="F53" s="26" t="s">
        <v>52</v>
      </c>
      <c r="G53" s="27">
        <v>8</v>
      </c>
      <c r="H53" s="8">
        <v>171222.82</v>
      </c>
      <c r="I53" s="8">
        <f t="shared" si="1"/>
        <v>159237.22260000001</v>
      </c>
      <c r="J53" s="8">
        <f t="shared" si="2"/>
        <v>11985.597400000001</v>
      </c>
    </row>
    <row r="54" spans="1:10" ht="48.75" customHeight="1">
      <c r="A54" s="6">
        <v>2</v>
      </c>
      <c r="B54" s="9"/>
      <c r="C54" s="10"/>
      <c r="D54" s="10"/>
      <c r="E54" s="2" t="s">
        <v>84</v>
      </c>
      <c r="F54" s="2"/>
      <c r="G54" s="6">
        <f>SUM(G55:G103)</f>
        <v>78</v>
      </c>
      <c r="H54" s="7">
        <f>SUM(H55:H103)</f>
        <v>3493212.3</v>
      </c>
      <c r="I54" s="7">
        <f>SUM(I55:I103)</f>
        <v>2678670.5210000002</v>
      </c>
      <c r="J54" s="7">
        <f>SUM(J55:J103)</f>
        <v>814541.7790000001</v>
      </c>
    </row>
    <row r="55" spans="1:10">
      <c r="A55" s="25" t="s">
        <v>116</v>
      </c>
      <c r="B55" s="9"/>
      <c r="C55" s="10"/>
      <c r="D55" s="10"/>
      <c r="E55" s="9"/>
      <c r="F55" s="26" t="s">
        <v>184</v>
      </c>
      <c r="G55" s="5">
        <v>2</v>
      </c>
      <c r="H55" s="8">
        <v>122400.33</v>
      </c>
      <c r="I55" s="8">
        <f>H55-J55</f>
        <v>94248.254100000006</v>
      </c>
      <c r="J55" s="8">
        <f>H55*23/100</f>
        <v>28152.0759</v>
      </c>
    </row>
    <row r="56" spans="1:10">
      <c r="A56" s="25" t="s">
        <v>117</v>
      </c>
      <c r="B56" s="9"/>
      <c r="C56" s="10"/>
      <c r="D56" s="10"/>
      <c r="E56" s="9"/>
      <c r="F56" s="26" t="s">
        <v>191</v>
      </c>
      <c r="G56" s="5">
        <v>1</v>
      </c>
      <c r="H56" s="8">
        <v>36857.15</v>
      </c>
      <c r="I56" s="8">
        <f t="shared" ref="I56:I103" si="3">H56-J56</f>
        <v>28380.005499999999</v>
      </c>
      <c r="J56" s="8">
        <f t="shared" ref="J56:J103" si="4">H56*23/100</f>
        <v>8477.1445000000003</v>
      </c>
    </row>
    <row r="57" spans="1:10">
      <c r="A57" s="34" t="s">
        <v>274</v>
      </c>
      <c r="B57" s="9"/>
      <c r="C57" s="10"/>
      <c r="D57" s="10"/>
      <c r="E57" s="9"/>
      <c r="F57" s="26" t="s">
        <v>214</v>
      </c>
      <c r="G57" s="5">
        <v>1</v>
      </c>
      <c r="H57" s="8">
        <v>34326.17</v>
      </c>
      <c r="I57" s="8">
        <f t="shared" si="3"/>
        <v>26431.150900000001</v>
      </c>
      <c r="J57" s="8">
        <f t="shared" si="4"/>
        <v>7895.0190999999995</v>
      </c>
    </row>
    <row r="58" spans="1:10">
      <c r="A58" s="34" t="s">
        <v>118</v>
      </c>
      <c r="B58" s="9"/>
      <c r="C58" s="10"/>
      <c r="D58" s="10"/>
      <c r="E58" s="9"/>
      <c r="F58" s="26" t="s">
        <v>218</v>
      </c>
      <c r="G58" s="5">
        <v>2</v>
      </c>
      <c r="H58" s="8">
        <v>75898.75</v>
      </c>
      <c r="I58" s="8">
        <f t="shared" si="3"/>
        <v>58442.037499999999</v>
      </c>
      <c r="J58" s="8">
        <f t="shared" si="4"/>
        <v>17456.712500000001</v>
      </c>
    </row>
    <row r="59" spans="1:10">
      <c r="A59" s="34" t="s">
        <v>119</v>
      </c>
      <c r="B59" s="9"/>
      <c r="C59" s="10"/>
      <c r="D59" s="10"/>
      <c r="E59" s="9"/>
      <c r="F59" s="26" t="s">
        <v>197</v>
      </c>
      <c r="G59" s="5">
        <v>2</v>
      </c>
      <c r="H59" s="8">
        <v>94648.38</v>
      </c>
      <c r="I59" s="8">
        <f t="shared" si="3"/>
        <v>61776.302600000003</v>
      </c>
      <c r="J59" s="8">
        <f>H59*23/100+11102.95</f>
        <v>32872.077400000002</v>
      </c>
    </row>
    <row r="60" spans="1:10">
      <c r="A60" s="34" t="s">
        <v>120</v>
      </c>
      <c r="B60" s="9"/>
      <c r="C60" s="10"/>
      <c r="D60" s="10"/>
      <c r="E60" s="9"/>
      <c r="F60" s="26" t="s">
        <v>196</v>
      </c>
      <c r="G60" s="5">
        <v>2</v>
      </c>
      <c r="H60" s="8">
        <v>88596.66</v>
      </c>
      <c r="I60" s="8">
        <f t="shared" si="3"/>
        <v>68219.428199999995</v>
      </c>
      <c r="J60" s="8">
        <f t="shared" si="4"/>
        <v>20377.231800000001</v>
      </c>
    </row>
    <row r="61" spans="1:10">
      <c r="A61" s="34" t="s">
        <v>121</v>
      </c>
      <c r="B61" s="9"/>
      <c r="C61" s="10"/>
      <c r="D61" s="10"/>
      <c r="E61" s="9"/>
      <c r="F61" s="26" t="s">
        <v>195</v>
      </c>
      <c r="G61" s="5">
        <v>1</v>
      </c>
      <c r="H61" s="8">
        <v>42321.79</v>
      </c>
      <c r="I61" s="8">
        <f t="shared" si="3"/>
        <v>32587.778299999998</v>
      </c>
      <c r="J61" s="8">
        <f t="shared" si="4"/>
        <v>9734.0117000000009</v>
      </c>
    </row>
    <row r="62" spans="1:10">
      <c r="A62" s="34" t="s">
        <v>122</v>
      </c>
      <c r="B62" s="9"/>
      <c r="C62" s="10"/>
      <c r="D62" s="10"/>
      <c r="E62" s="9"/>
      <c r="F62" s="26" t="s">
        <v>194</v>
      </c>
      <c r="G62" s="5">
        <v>2</v>
      </c>
      <c r="H62" s="8">
        <v>68052.759999999995</v>
      </c>
      <c r="I62" s="8">
        <f t="shared" si="3"/>
        <v>52400.625199999995</v>
      </c>
      <c r="J62" s="8">
        <f t="shared" si="4"/>
        <v>15652.1348</v>
      </c>
    </row>
    <row r="63" spans="1:10">
      <c r="A63" s="34" t="s">
        <v>123</v>
      </c>
      <c r="B63" s="9"/>
      <c r="C63" s="10"/>
      <c r="D63" s="10"/>
      <c r="E63" s="9"/>
      <c r="F63" s="26" t="s">
        <v>192</v>
      </c>
      <c r="G63" s="5">
        <v>1</v>
      </c>
      <c r="H63" s="8">
        <v>47423.18</v>
      </c>
      <c r="I63" s="8">
        <f t="shared" si="3"/>
        <v>36515.848599999998</v>
      </c>
      <c r="J63" s="8">
        <f t="shared" si="4"/>
        <v>10907.331399999999</v>
      </c>
    </row>
    <row r="64" spans="1:10">
      <c r="A64" s="34" t="s">
        <v>124</v>
      </c>
      <c r="B64" s="9"/>
      <c r="C64" s="10"/>
      <c r="D64" s="10"/>
      <c r="E64" s="9"/>
      <c r="F64" s="26" t="s">
        <v>193</v>
      </c>
      <c r="G64" s="5">
        <v>1</v>
      </c>
      <c r="H64" s="8">
        <v>46316.99</v>
      </c>
      <c r="I64" s="8">
        <f t="shared" si="3"/>
        <v>35664.082299999995</v>
      </c>
      <c r="J64" s="8">
        <f t="shared" si="4"/>
        <v>10652.9077</v>
      </c>
    </row>
    <row r="65" spans="1:10">
      <c r="A65" s="34" t="s">
        <v>125</v>
      </c>
      <c r="B65" s="9"/>
      <c r="C65" s="10"/>
      <c r="D65" s="10"/>
      <c r="E65" s="9"/>
      <c r="F65" s="26" t="s">
        <v>81</v>
      </c>
      <c r="G65" s="5">
        <v>1</v>
      </c>
      <c r="H65" s="8">
        <v>49288.83</v>
      </c>
      <c r="I65" s="8">
        <f t="shared" si="3"/>
        <v>37952.399100000002</v>
      </c>
      <c r="J65" s="8">
        <f t="shared" si="4"/>
        <v>11336.430900000001</v>
      </c>
    </row>
    <row r="66" spans="1:10">
      <c r="A66" s="34" t="s">
        <v>126</v>
      </c>
      <c r="B66" s="9"/>
      <c r="C66" s="10"/>
      <c r="D66" s="10"/>
      <c r="E66" s="9"/>
      <c r="F66" s="26" t="s">
        <v>75</v>
      </c>
      <c r="G66" s="5">
        <v>1</v>
      </c>
      <c r="H66" s="8">
        <v>46530.94</v>
      </c>
      <c r="I66" s="8">
        <f t="shared" si="3"/>
        <v>35828.823799999998</v>
      </c>
      <c r="J66" s="8">
        <f t="shared" si="4"/>
        <v>10702.1162</v>
      </c>
    </row>
    <row r="67" spans="1:10">
      <c r="A67" s="34" t="s">
        <v>127</v>
      </c>
      <c r="B67" s="9"/>
      <c r="C67" s="10"/>
      <c r="D67" s="10"/>
      <c r="E67" s="9"/>
      <c r="F67" s="26" t="s">
        <v>15</v>
      </c>
      <c r="G67" s="5">
        <v>2</v>
      </c>
      <c r="H67" s="8">
        <v>96113.04</v>
      </c>
      <c r="I67" s="8">
        <f t="shared" si="3"/>
        <v>74007.040799999988</v>
      </c>
      <c r="J67" s="8">
        <f t="shared" si="4"/>
        <v>22105.999199999998</v>
      </c>
    </row>
    <row r="68" spans="1:10">
      <c r="A68" s="34" t="s">
        <v>128</v>
      </c>
      <c r="B68" s="9"/>
      <c r="C68" s="10"/>
      <c r="D68" s="10"/>
      <c r="E68" s="9"/>
      <c r="F68" s="26" t="s">
        <v>48</v>
      </c>
      <c r="G68" s="5">
        <v>2</v>
      </c>
      <c r="H68" s="8">
        <v>88596.66</v>
      </c>
      <c r="I68" s="8">
        <f t="shared" si="3"/>
        <v>68219.428199999995</v>
      </c>
      <c r="J68" s="8">
        <f t="shared" si="4"/>
        <v>20377.231800000001</v>
      </c>
    </row>
    <row r="69" spans="1:10">
      <c r="A69" s="34" t="s">
        <v>129</v>
      </c>
      <c r="B69" s="9"/>
      <c r="C69" s="10"/>
      <c r="D69" s="10"/>
      <c r="E69" s="9"/>
      <c r="F69" s="26" t="s">
        <v>198</v>
      </c>
      <c r="G69" s="5">
        <v>1</v>
      </c>
      <c r="H69" s="8">
        <v>60711.31</v>
      </c>
      <c r="I69" s="8">
        <f t="shared" si="3"/>
        <v>46747.708700000003</v>
      </c>
      <c r="J69" s="8">
        <f t="shared" si="4"/>
        <v>13963.601299999998</v>
      </c>
    </row>
    <row r="70" spans="1:10">
      <c r="A70" s="34" t="s">
        <v>130</v>
      </c>
      <c r="B70" s="9"/>
      <c r="C70" s="10"/>
      <c r="D70" s="10"/>
      <c r="E70" s="9"/>
      <c r="F70" s="26" t="s">
        <v>62</v>
      </c>
      <c r="G70" s="5">
        <v>2</v>
      </c>
      <c r="H70" s="8">
        <v>88889.7</v>
      </c>
      <c r="I70" s="8">
        <f t="shared" si="3"/>
        <v>68445.069000000003</v>
      </c>
      <c r="J70" s="8">
        <f t="shared" si="4"/>
        <v>20444.630999999998</v>
      </c>
    </row>
    <row r="71" spans="1:10">
      <c r="A71" s="34" t="s">
        <v>131</v>
      </c>
      <c r="B71" s="9"/>
      <c r="C71" s="10"/>
      <c r="D71" s="10"/>
      <c r="E71" s="9"/>
      <c r="F71" s="26" t="s">
        <v>60</v>
      </c>
      <c r="G71" s="27">
        <v>2</v>
      </c>
      <c r="H71" s="8">
        <v>82792.289999999994</v>
      </c>
      <c r="I71" s="8">
        <f t="shared" si="3"/>
        <v>63750.063299999994</v>
      </c>
      <c r="J71" s="8">
        <f t="shared" si="4"/>
        <v>19042.226699999999</v>
      </c>
    </row>
    <row r="72" spans="1:10">
      <c r="A72" s="34" t="s">
        <v>132</v>
      </c>
      <c r="B72" s="9"/>
      <c r="C72" s="10"/>
      <c r="D72" s="10"/>
      <c r="E72" s="9"/>
      <c r="F72" s="26" t="s">
        <v>212</v>
      </c>
      <c r="G72" s="27">
        <v>2</v>
      </c>
      <c r="H72" s="8">
        <v>81931.210000000006</v>
      </c>
      <c r="I72" s="8">
        <f t="shared" si="3"/>
        <v>63087.031700000007</v>
      </c>
      <c r="J72" s="8">
        <f t="shared" si="4"/>
        <v>18844.1783</v>
      </c>
    </row>
    <row r="73" spans="1:10">
      <c r="A73" s="34" t="s">
        <v>133</v>
      </c>
      <c r="B73" s="9"/>
      <c r="C73" s="10"/>
      <c r="D73" s="10"/>
      <c r="E73" s="9"/>
      <c r="F73" s="26" t="s">
        <v>199</v>
      </c>
      <c r="G73" s="27">
        <v>2</v>
      </c>
      <c r="H73" s="8">
        <v>91089.19</v>
      </c>
      <c r="I73" s="8">
        <f t="shared" si="3"/>
        <v>70138.676300000006</v>
      </c>
      <c r="J73" s="8">
        <f t="shared" si="4"/>
        <v>20950.5137</v>
      </c>
    </row>
    <row r="74" spans="1:10">
      <c r="A74" s="34" t="s">
        <v>275</v>
      </c>
      <c r="B74" s="9"/>
      <c r="C74" s="10"/>
      <c r="D74" s="10"/>
      <c r="E74" s="9"/>
      <c r="F74" s="26" t="s">
        <v>200</v>
      </c>
      <c r="G74" s="27">
        <v>2</v>
      </c>
      <c r="H74" s="8">
        <v>84804.04</v>
      </c>
      <c r="I74" s="8">
        <f t="shared" si="3"/>
        <v>65299.110799999995</v>
      </c>
      <c r="J74" s="8">
        <f t="shared" si="4"/>
        <v>19504.929199999999</v>
      </c>
    </row>
    <row r="75" spans="1:10">
      <c r="A75" s="34" t="s">
        <v>134</v>
      </c>
      <c r="B75" s="9"/>
      <c r="C75" s="10"/>
      <c r="D75" s="10"/>
      <c r="E75" s="9"/>
      <c r="F75" s="26" t="s">
        <v>42</v>
      </c>
      <c r="G75" s="27">
        <v>2</v>
      </c>
      <c r="H75" s="8">
        <v>87178.19</v>
      </c>
      <c r="I75" s="8">
        <f t="shared" si="3"/>
        <v>67127.206300000005</v>
      </c>
      <c r="J75" s="8">
        <f t="shared" si="4"/>
        <v>20050.983700000001</v>
      </c>
    </row>
    <row r="76" spans="1:10">
      <c r="A76" s="34" t="s">
        <v>276</v>
      </c>
      <c r="B76" s="9"/>
      <c r="C76" s="10"/>
      <c r="D76" s="10"/>
      <c r="E76" s="9"/>
      <c r="F76" s="26" t="s">
        <v>38</v>
      </c>
      <c r="G76" s="27">
        <v>2</v>
      </c>
      <c r="H76" s="8">
        <v>92217.600000000006</v>
      </c>
      <c r="I76" s="8">
        <f t="shared" si="3"/>
        <v>71007.551999999996</v>
      </c>
      <c r="J76" s="8">
        <f t="shared" si="4"/>
        <v>21210.048000000003</v>
      </c>
    </row>
    <row r="77" spans="1:10">
      <c r="A77" s="34" t="s">
        <v>277</v>
      </c>
      <c r="B77" s="9"/>
      <c r="C77" s="10"/>
      <c r="D77" s="10"/>
      <c r="E77" s="9"/>
      <c r="F77" s="26" t="s">
        <v>43</v>
      </c>
      <c r="G77" s="27">
        <v>2</v>
      </c>
      <c r="H77" s="8">
        <v>88465.93</v>
      </c>
      <c r="I77" s="8">
        <f t="shared" si="3"/>
        <v>68118.766099999993</v>
      </c>
      <c r="J77" s="8">
        <f t="shared" si="4"/>
        <v>20347.1639</v>
      </c>
    </row>
    <row r="78" spans="1:10">
      <c r="A78" s="34" t="s">
        <v>278</v>
      </c>
      <c r="B78" s="9"/>
      <c r="C78" s="10"/>
      <c r="D78" s="10"/>
      <c r="E78" s="9"/>
      <c r="F78" s="26" t="s">
        <v>40</v>
      </c>
      <c r="G78" s="5">
        <v>1</v>
      </c>
      <c r="H78" s="8">
        <v>44095.89</v>
      </c>
      <c r="I78" s="8">
        <f t="shared" si="3"/>
        <v>33953.835299999999</v>
      </c>
      <c r="J78" s="8">
        <f t="shared" si="4"/>
        <v>10142.054700000001</v>
      </c>
    </row>
    <row r="79" spans="1:10">
      <c r="A79" s="34" t="s">
        <v>279</v>
      </c>
      <c r="B79" s="9"/>
      <c r="C79" s="10"/>
      <c r="D79" s="10"/>
      <c r="E79" s="9"/>
      <c r="F79" s="26" t="s">
        <v>208</v>
      </c>
      <c r="G79" s="5">
        <v>1</v>
      </c>
      <c r="H79" s="8">
        <v>44444.85</v>
      </c>
      <c r="I79" s="8">
        <f t="shared" si="3"/>
        <v>34222.534500000002</v>
      </c>
      <c r="J79" s="8">
        <f t="shared" si="4"/>
        <v>10222.315499999999</v>
      </c>
    </row>
    <row r="80" spans="1:10">
      <c r="A80" s="34" t="s">
        <v>280</v>
      </c>
      <c r="B80" s="9"/>
      <c r="C80" s="10"/>
      <c r="D80" s="10"/>
      <c r="E80" s="9"/>
      <c r="F80" s="26" t="s">
        <v>205</v>
      </c>
      <c r="G80" s="28">
        <v>1</v>
      </c>
      <c r="H80" s="8">
        <v>51296.63</v>
      </c>
      <c r="I80" s="8">
        <f t="shared" si="3"/>
        <v>39498.405099999996</v>
      </c>
      <c r="J80" s="8">
        <f t="shared" si="4"/>
        <v>11798.224899999999</v>
      </c>
    </row>
    <row r="81" spans="1:10">
      <c r="A81" s="34" t="s">
        <v>281</v>
      </c>
      <c r="B81" s="9"/>
      <c r="C81" s="10"/>
      <c r="D81" s="10"/>
      <c r="E81" s="9"/>
      <c r="F81" s="26" t="s">
        <v>204</v>
      </c>
      <c r="G81" s="28">
        <v>1</v>
      </c>
      <c r="H81" s="8">
        <v>52538.98</v>
      </c>
      <c r="I81" s="8">
        <f t="shared" si="3"/>
        <v>40455.014600000002</v>
      </c>
      <c r="J81" s="8">
        <f t="shared" si="4"/>
        <v>12083.965400000001</v>
      </c>
    </row>
    <row r="82" spans="1:10">
      <c r="A82" s="34" t="s">
        <v>282</v>
      </c>
      <c r="B82" s="9"/>
      <c r="C82" s="10"/>
      <c r="D82" s="10"/>
      <c r="E82" s="9"/>
      <c r="F82" s="26" t="s">
        <v>183</v>
      </c>
      <c r="G82" s="28">
        <v>2</v>
      </c>
      <c r="H82" s="8">
        <v>87044.97</v>
      </c>
      <c r="I82" s="8">
        <f t="shared" si="3"/>
        <v>67024.626900000003</v>
      </c>
      <c r="J82" s="8">
        <f t="shared" si="4"/>
        <v>20020.343100000002</v>
      </c>
    </row>
    <row r="83" spans="1:10">
      <c r="A83" s="34" t="s">
        <v>283</v>
      </c>
      <c r="B83" s="9"/>
      <c r="C83" s="10"/>
      <c r="D83" s="10"/>
      <c r="E83" s="9"/>
      <c r="F83" s="26" t="s">
        <v>209</v>
      </c>
      <c r="G83" s="28">
        <v>2</v>
      </c>
      <c r="H83" s="8">
        <v>90010.68</v>
      </c>
      <c r="I83" s="8">
        <f t="shared" si="3"/>
        <v>69308.223599999998</v>
      </c>
      <c r="J83" s="8">
        <f t="shared" si="4"/>
        <v>20702.456399999999</v>
      </c>
    </row>
    <row r="84" spans="1:10">
      <c r="A84" s="34" t="s">
        <v>284</v>
      </c>
      <c r="B84" s="9"/>
      <c r="C84" s="10"/>
      <c r="D84" s="10"/>
      <c r="E84" s="9"/>
      <c r="F84" s="26" t="s">
        <v>207</v>
      </c>
      <c r="G84" s="28">
        <v>2</v>
      </c>
      <c r="H84" s="8">
        <v>94825.68</v>
      </c>
      <c r="I84" s="8">
        <f t="shared" si="3"/>
        <v>73015.7736</v>
      </c>
      <c r="J84" s="8">
        <f t="shared" si="4"/>
        <v>21809.906399999996</v>
      </c>
    </row>
    <row r="85" spans="1:10">
      <c r="A85" s="34" t="s">
        <v>285</v>
      </c>
      <c r="B85" s="9"/>
      <c r="C85" s="10"/>
      <c r="D85" s="10"/>
      <c r="E85" s="9"/>
      <c r="F85" s="26" t="s">
        <v>203</v>
      </c>
      <c r="G85" s="28">
        <v>2</v>
      </c>
      <c r="H85" s="8">
        <v>76573.63</v>
      </c>
      <c r="I85" s="8">
        <f t="shared" si="3"/>
        <v>58961.695099999997</v>
      </c>
      <c r="J85" s="8">
        <f t="shared" si="4"/>
        <v>17611.934900000004</v>
      </c>
    </row>
    <row r="86" spans="1:10">
      <c r="A86" s="34" t="s">
        <v>286</v>
      </c>
      <c r="B86" s="9"/>
      <c r="C86" s="10"/>
      <c r="D86" s="10"/>
      <c r="E86" s="9"/>
      <c r="F86" s="26" t="s">
        <v>206</v>
      </c>
      <c r="G86" s="28">
        <v>2</v>
      </c>
      <c r="H86" s="8">
        <v>62556.59</v>
      </c>
      <c r="I86" s="8">
        <f t="shared" si="3"/>
        <v>48168.5743</v>
      </c>
      <c r="J86" s="8">
        <f t="shared" si="4"/>
        <v>14388.015699999998</v>
      </c>
    </row>
    <row r="87" spans="1:10">
      <c r="A87" s="34" t="s">
        <v>287</v>
      </c>
      <c r="B87" s="9"/>
      <c r="C87" s="10"/>
      <c r="D87" s="10"/>
      <c r="E87" s="9"/>
      <c r="F87" s="26" t="s">
        <v>221</v>
      </c>
      <c r="G87" s="28">
        <v>2</v>
      </c>
      <c r="H87" s="8">
        <v>94195.3</v>
      </c>
      <c r="I87" s="8">
        <f t="shared" si="3"/>
        <v>72530.381000000008</v>
      </c>
      <c r="J87" s="8">
        <f t="shared" si="4"/>
        <v>21664.918999999998</v>
      </c>
    </row>
    <row r="88" spans="1:10">
      <c r="A88" s="34" t="s">
        <v>288</v>
      </c>
      <c r="B88" s="9"/>
      <c r="C88" s="10"/>
      <c r="D88" s="10"/>
      <c r="E88" s="9"/>
      <c r="F88" s="26" t="s">
        <v>219</v>
      </c>
      <c r="G88" s="28">
        <v>2</v>
      </c>
      <c r="H88" s="8">
        <v>97646.92</v>
      </c>
      <c r="I88" s="8">
        <f t="shared" si="3"/>
        <v>75188.128400000001</v>
      </c>
      <c r="J88" s="8">
        <f t="shared" si="4"/>
        <v>22458.7916</v>
      </c>
    </row>
    <row r="89" spans="1:10">
      <c r="A89" s="34" t="s">
        <v>289</v>
      </c>
      <c r="B89" s="9"/>
      <c r="C89" s="10"/>
      <c r="D89" s="10"/>
      <c r="E89" s="9"/>
      <c r="F89" s="26" t="s">
        <v>201</v>
      </c>
      <c r="G89" s="28">
        <v>1</v>
      </c>
      <c r="H89" s="8">
        <v>49582.13</v>
      </c>
      <c r="I89" s="8">
        <f t="shared" si="3"/>
        <v>38178.240099999995</v>
      </c>
      <c r="J89" s="8">
        <f t="shared" si="4"/>
        <v>11403.8899</v>
      </c>
    </row>
    <row r="90" spans="1:10">
      <c r="A90" s="34" t="s">
        <v>290</v>
      </c>
      <c r="B90" s="9"/>
      <c r="C90" s="10"/>
      <c r="D90" s="10"/>
      <c r="E90" s="9"/>
      <c r="F90" s="26" t="s">
        <v>202</v>
      </c>
      <c r="G90" s="28">
        <v>2</v>
      </c>
      <c r="H90" s="8">
        <v>94478.14</v>
      </c>
      <c r="I90" s="8">
        <f t="shared" si="3"/>
        <v>72748.167799999996</v>
      </c>
      <c r="J90" s="8">
        <f t="shared" si="4"/>
        <v>21729.972200000004</v>
      </c>
    </row>
    <row r="91" spans="1:10">
      <c r="A91" s="34" t="s">
        <v>291</v>
      </c>
      <c r="B91" s="9"/>
      <c r="C91" s="10"/>
      <c r="D91" s="10"/>
      <c r="E91" s="9"/>
      <c r="F91" s="26" t="s">
        <v>216</v>
      </c>
      <c r="G91" s="28">
        <v>1</v>
      </c>
      <c r="H91" s="8">
        <v>31180.21</v>
      </c>
      <c r="I91" s="8">
        <f t="shared" si="3"/>
        <v>24008.761699999999</v>
      </c>
      <c r="J91" s="8">
        <f t="shared" si="4"/>
        <v>7171.4483</v>
      </c>
    </row>
    <row r="92" spans="1:10">
      <c r="A92" s="34" t="s">
        <v>292</v>
      </c>
      <c r="B92" s="9"/>
      <c r="C92" s="10"/>
      <c r="D92" s="10"/>
      <c r="E92" s="9"/>
      <c r="F92" s="26" t="s">
        <v>45</v>
      </c>
      <c r="G92" s="28">
        <v>1</v>
      </c>
      <c r="H92" s="8">
        <v>46713.440000000002</v>
      </c>
      <c r="I92" s="8">
        <f t="shared" si="3"/>
        <v>35969.3488</v>
      </c>
      <c r="J92" s="8">
        <f t="shared" si="4"/>
        <v>10744.091200000001</v>
      </c>
    </row>
    <row r="93" spans="1:10">
      <c r="A93" s="34" t="s">
        <v>293</v>
      </c>
      <c r="B93" s="9"/>
      <c r="C93" s="10"/>
      <c r="D93" s="10"/>
      <c r="E93" s="9"/>
      <c r="F93" s="26" t="s">
        <v>19</v>
      </c>
      <c r="G93" s="28">
        <v>2</v>
      </c>
      <c r="H93" s="8">
        <v>93647.75</v>
      </c>
      <c r="I93" s="8">
        <f t="shared" si="3"/>
        <v>72108.767500000002</v>
      </c>
      <c r="J93" s="8">
        <f t="shared" si="4"/>
        <v>21538.982499999998</v>
      </c>
    </row>
    <row r="94" spans="1:10">
      <c r="A94" s="34" t="s">
        <v>294</v>
      </c>
      <c r="B94" s="9"/>
      <c r="C94" s="10"/>
      <c r="D94" s="10"/>
      <c r="E94" s="9"/>
      <c r="F94" s="26" t="s">
        <v>14</v>
      </c>
      <c r="G94" s="28">
        <v>1</v>
      </c>
      <c r="H94" s="8">
        <v>44386.92</v>
      </c>
      <c r="I94" s="8">
        <f t="shared" si="3"/>
        <v>34177.928399999997</v>
      </c>
      <c r="J94" s="8">
        <f t="shared" si="4"/>
        <v>10208.991599999999</v>
      </c>
    </row>
    <row r="95" spans="1:10">
      <c r="A95" s="34" t="s">
        <v>295</v>
      </c>
      <c r="B95" s="9"/>
      <c r="C95" s="10"/>
      <c r="D95" s="10"/>
      <c r="E95" s="9"/>
      <c r="F95" s="26" t="s">
        <v>41</v>
      </c>
      <c r="G95" s="28">
        <v>2</v>
      </c>
      <c r="H95" s="8">
        <v>89575.98</v>
      </c>
      <c r="I95" s="8">
        <f t="shared" si="3"/>
        <v>68973.5046</v>
      </c>
      <c r="J95" s="8">
        <f t="shared" si="4"/>
        <v>20602.475399999999</v>
      </c>
    </row>
    <row r="96" spans="1:10">
      <c r="A96" s="34" t="s">
        <v>296</v>
      </c>
      <c r="B96" s="9"/>
      <c r="C96" s="10"/>
      <c r="D96" s="10"/>
      <c r="E96" s="9"/>
      <c r="F96" s="26" t="s">
        <v>21</v>
      </c>
      <c r="G96" s="28">
        <v>2</v>
      </c>
      <c r="H96" s="8">
        <v>87764.1</v>
      </c>
      <c r="I96" s="8">
        <f t="shared" si="3"/>
        <v>67578.357000000004</v>
      </c>
      <c r="J96" s="8">
        <f t="shared" si="4"/>
        <v>20185.743000000002</v>
      </c>
    </row>
    <row r="97" spans="1:10">
      <c r="A97" s="34" t="s">
        <v>297</v>
      </c>
      <c r="B97" s="9"/>
      <c r="C97" s="10"/>
      <c r="D97" s="10"/>
      <c r="E97" s="9"/>
      <c r="F97" s="26" t="s">
        <v>39</v>
      </c>
      <c r="G97" s="28">
        <v>2</v>
      </c>
      <c r="H97" s="8">
        <v>87540.52</v>
      </c>
      <c r="I97" s="8">
        <f t="shared" si="3"/>
        <v>67406.200400000002</v>
      </c>
      <c r="J97" s="8">
        <f t="shared" si="4"/>
        <v>20134.319600000003</v>
      </c>
    </row>
    <row r="98" spans="1:10">
      <c r="A98" s="34" t="s">
        <v>298</v>
      </c>
      <c r="B98" s="9"/>
      <c r="C98" s="10"/>
      <c r="D98" s="10"/>
      <c r="E98" s="9"/>
      <c r="F98" s="26" t="s">
        <v>20</v>
      </c>
      <c r="G98" s="28">
        <v>2</v>
      </c>
      <c r="H98" s="8">
        <v>94394.85</v>
      </c>
      <c r="I98" s="8">
        <f t="shared" si="3"/>
        <v>72684.034500000009</v>
      </c>
      <c r="J98" s="8">
        <f t="shared" si="4"/>
        <v>21710.815500000004</v>
      </c>
    </row>
    <row r="99" spans="1:10">
      <c r="A99" s="34" t="s">
        <v>299</v>
      </c>
      <c r="B99" s="9"/>
      <c r="C99" s="10"/>
      <c r="D99" s="10"/>
      <c r="E99" s="9"/>
      <c r="F99" s="26" t="s">
        <v>13</v>
      </c>
      <c r="G99" s="28">
        <v>1</v>
      </c>
      <c r="H99" s="8">
        <v>45487.87</v>
      </c>
      <c r="I99" s="8">
        <f t="shared" si="3"/>
        <v>35025.659899999999</v>
      </c>
      <c r="J99" s="8">
        <f t="shared" si="4"/>
        <v>10462.2101</v>
      </c>
    </row>
    <row r="100" spans="1:10">
      <c r="A100" s="34" t="s">
        <v>300</v>
      </c>
      <c r="B100" s="9"/>
      <c r="C100" s="10"/>
      <c r="D100" s="10"/>
      <c r="E100" s="9"/>
      <c r="F100" s="26" t="s">
        <v>53</v>
      </c>
      <c r="G100" s="5">
        <v>2</v>
      </c>
      <c r="H100" s="8">
        <v>82776.66</v>
      </c>
      <c r="I100" s="8">
        <f t="shared" si="3"/>
        <v>63738.028200000001</v>
      </c>
      <c r="J100" s="8">
        <f t="shared" si="4"/>
        <v>19038.631800000003</v>
      </c>
    </row>
    <row r="101" spans="1:10">
      <c r="A101" s="34" t="s">
        <v>301</v>
      </c>
      <c r="B101" s="9"/>
      <c r="C101" s="10"/>
      <c r="D101" s="10"/>
      <c r="E101" s="9"/>
      <c r="F101" s="26" t="s">
        <v>213</v>
      </c>
      <c r="G101" s="28">
        <v>1</v>
      </c>
      <c r="H101" s="8">
        <v>70582.740000000005</v>
      </c>
      <c r="I101" s="8">
        <f t="shared" si="3"/>
        <v>54348.709800000004</v>
      </c>
      <c r="J101" s="8">
        <f t="shared" si="4"/>
        <v>16234.030200000001</v>
      </c>
    </row>
    <row r="102" spans="1:10">
      <c r="A102" s="34" t="s">
        <v>302</v>
      </c>
      <c r="B102" s="9"/>
      <c r="C102" s="10"/>
      <c r="D102" s="10"/>
      <c r="E102" s="9"/>
      <c r="F102" s="26" t="s">
        <v>18</v>
      </c>
      <c r="G102" s="28">
        <v>1</v>
      </c>
      <c r="H102" s="8">
        <v>54119.16</v>
      </c>
      <c r="I102" s="8">
        <f t="shared" si="3"/>
        <v>41671.753199999999</v>
      </c>
      <c r="J102" s="8">
        <f t="shared" si="4"/>
        <v>12447.406800000002</v>
      </c>
    </row>
    <row r="103" spans="1:10">
      <c r="A103" s="34" t="s">
        <v>303</v>
      </c>
      <c r="B103" s="9"/>
      <c r="C103" s="10"/>
      <c r="D103" s="10"/>
      <c r="E103" s="9"/>
      <c r="F103" s="26" t="s">
        <v>12</v>
      </c>
      <c r="G103" s="28">
        <v>1</v>
      </c>
      <c r="H103" s="8">
        <v>30300.62</v>
      </c>
      <c r="I103" s="8">
        <f t="shared" si="3"/>
        <v>23331.4774</v>
      </c>
      <c r="J103" s="8">
        <f t="shared" si="4"/>
        <v>6969.1426000000001</v>
      </c>
    </row>
    <row r="104" spans="1:10" ht="27" customHeight="1">
      <c r="A104" s="6">
        <v>3</v>
      </c>
      <c r="B104" s="9"/>
      <c r="C104" s="10"/>
      <c r="D104" s="10"/>
      <c r="E104" s="2" t="s">
        <v>85</v>
      </c>
      <c r="F104" s="26"/>
      <c r="G104" s="6">
        <f>SUM(G105:G108)</f>
        <v>4</v>
      </c>
      <c r="H104" s="30">
        <f t="shared" ref="H104:J104" si="5">SUM(H105:H108)</f>
        <v>13351097</v>
      </c>
      <c r="I104" s="30">
        <f t="shared" si="5"/>
        <v>12116520.210000001</v>
      </c>
      <c r="J104" s="30">
        <f t="shared" si="5"/>
        <v>1234576.79</v>
      </c>
    </row>
    <row r="105" spans="1:10">
      <c r="A105" s="34" t="s">
        <v>271</v>
      </c>
      <c r="B105" s="9"/>
      <c r="C105" s="10"/>
      <c r="D105" s="10"/>
      <c r="E105" s="9"/>
      <c r="F105" s="26" t="s">
        <v>212</v>
      </c>
      <c r="G105" s="28">
        <v>1</v>
      </c>
      <c r="H105" s="8">
        <v>6057882</v>
      </c>
      <c r="I105" s="8">
        <f t="shared" ref="I105:I108" si="6">H105-J105</f>
        <v>5333830.26</v>
      </c>
      <c r="J105" s="8">
        <f>H105*7/100+300000</f>
        <v>724051.74</v>
      </c>
    </row>
    <row r="106" spans="1:10">
      <c r="A106" s="34" t="s">
        <v>272</v>
      </c>
      <c r="B106" s="9"/>
      <c r="C106" s="10"/>
      <c r="D106" s="10"/>
      <c r="E106" s="9"/>
      <c r="F106" s="26" t="s">
        <v>222</v>
      </c>
      <c r="G106" s="28">
        <v>1</v>
      </c>
      <c r="H106" s="8">
        <v>3277598</v>
      </c>
      <c r="I106" s="8">
        <f t="shared" si="6"/>
        <v>3048166.14</v>
      </c>
      <c r="J106" s="8">
        <f t="shared" ref="J106:J108" si="7">H106*7/100</f>
        <v>229431.86</v>
      </c>
    </row>
    <row r="107" spans="1:10" ht="17.25" customHeight="1">
      <c r="A107" s="28" t="s">
        <v>273</v>
      </c>
      <c r="B107" s="9"/>
      <c r="C107" s="9"/>
      <c r="D107" s="9"/>
      <c r="E107" s="9"/>
      <c r="F107" s="26" t="s">
        <v>199</v>
      </c>
      <c r="G107" s="28">
        <v>1</v>
      </c>
      <c r="H107" s="8">
        <v>2429989</v>
      </c>
      <c r="I107" s="8">
        <f t="shared" si="6"/>
        <v>2259889.77</v>
      </c>
      <c r="J107" s="8">
        <f t="shared" si="7"/>
        <v>170099.23</v>
      </c>
    </row>
    <row r="108" spans="1:10" ht="17.25" customHeight="1">
      <c r="A108" s="28"/>
      <c r="B108" s="9"/>
      <c r="C108" s="9"/>
      <c r="D108" s="9"/>
      <c r="E108" s="9"/>
      <c r="F108" s="26" t="s">
        <v>36</v>
      </c>
      <c r="G108" s="28">
        <v>1</v>
      </c>
      <c r="H108" s="8">
        <v>1585628</v>
      </c>
      <c r="I108" s="8">
        <f t="shared" si="6"/>
        <v>1474634.04</v>
      </c>
      <c r="J108" s="8">
        <f t="shared" si="7"/>
        <v>110993.96</v>
      </c>
    </row>
    <row r="109" spans="1:10" ht="63.75" customHeight="1">
      <c r="A109" s="6">
        <v>4</v>
      </c>
      <c r="B109" s="9"/>
      <c r="C109" s="9"/>
      <c r="D109" s="9"/>
      <c r="E109" s="13" t="s">
        <v>86</v>
      </c>
      <c r="F109" s="3"/>
      <c r="G109" s="12">
        <f>SUM(G110:G206)</f>
        <v>95222.579999999958</v>
      </c>
      <c r="H109" s="7">
        <f t="shared" ref="H109:J109" si="8">SUM(H110:H206)</f>
        <v>1689248.5691999993</v>
      </c>
      <c r="I109" s="7">
        <f t="shared" si="8"/>
        <v>1571001.1693559992</v>
      </c>
      <c r="J109" s="7">
        <f t="shared" si="8"/>
        <v>118247.39984399997</v>
      </c>
    </row>
    <row r="110" spans="1:10">
      <c r="A110" s="25" t="s">
        <v>135</v>
      </c>
      <c r="B110" s="9"/>
      <c r="C110" s="9"/>
      <c r="D110" s="9"/>
      <c r="E110" s="2"/>
      <c r="F110" s="15" t="s">
        <v>30</v>
      </c>
      <c r="G110" s="16">
        <v>1834.97</v>
      </c>
      <c r="H110" s="23">
        <f>G110*17.74</f>
        <v>32552.367799999996</v>
      </c>
      <c r="I110" s="8">
        <f>H110-J110</f>
        <v>30273.702053999998</v>
      </c>
      <c r="J110" s="8">
        <f>H110*7/100</f>
        <v>2278.6657459999997</v>
      </c>
    </row>
    <row r="111" spans="1:10">
      <c r="A111" s="25" t="s">
        <v>136</v>
      </c>
      <c r="B111" s="9"/>
      <c r="C111" s="9"/>
      <c r="D111" s="9"/>
      <c r="E111" s="2"/>
      <c r="F111" s="17" t="s">
        <v>188</v>
      </c>
      <c r="G111" s="18">
        <v>2733.98</v>
      </c>
      <c r="H111" s="23">
        <f t="shared" ref="H111:H174" si="9">G111*17.74</f>
        <v>48500.805199999995</v>
      </c>
      <c r="I111" s="8">
        <f t="shared" ref="I111:I174" si="10">H111-J111</f>
        <v>45105.748835999999</v>
      </c>
      <c r="J111" s="8">
        <f t="shared" ref="J111:J174" si="11">H111*7/100</f>
        <v>3395.0563639999996</v>
      </c>
    </row>
    <row r="112" spans="1:10">
      <c r="A112" s="25" t="s">
        <v>137</v>
      </c>
      <c r="B112" s="9"/>
      <c r="C112" s="9"/>
      <c r="D112" s="9"/>
      <c r="E112" s="2"/>
      <c r="F112" s="17" t="s">
        <v>24</v>
      </c>
      <c r="G112" s="22">
        <v>3159.46</v>
      </c>
      <c r="H112" s="23">
        <f t="shared" si="9"/>
        <v>56048.820399999997</v>
      </c>
      <c r="I112" s="8">
        <f t="shared" si="10"/>
        <v>52125.402971999996</v>
      </c>
      <c r="J112" s="8">
        <f t="shared" si="11"/>
        <v>3923.4174280000002</v>
      </c>
    </row>
    <row r="113" spans="1:10">
      <c r="A113" s="25" t="s">
        <v>138</v>
      </c>
      <c r="B113" s="9"/>
      <c r="C113" s="9"/>
      <c r="D113" s="9"/>
      <c r="E113" s="2"/>
      <c r="F113" s="15" t="s">
        <v>31</v>
      </c>
      <c r="G113" s="16">
        <v>2615.17</v>
      </c>
      <c r="H113" s="23">
        <f t="shared" si="9"/>
        <v>46393.1158</v>
      </c>
      <c r="I113" s="8">
        <f t="shared" si="10"/>
        <v>43145.597693999996</v>
      </c>
      <c r="J113" s="8">
        <f t="shared" si="11"/>
        <v>3247.5181059999995</v>
      </c>
    </row>
    <row r="114" spans="1:10">
      <c r="A114" s="25" t="s">
        <v>139</v>
      </c>
      <c r="B114" s="9"/>
      <c r="C114" s="9"/>
      <c r="D114" s="9"/>
      <c r="E114" s="2"/>
      <c r="F114" s="15" t="s">
        <v>32</v>
      </c>
      <c r="G114" s="16">
        <v>2457.1</v>
      </c>
      <c r="H114" s="23">
        <f t="shared" si="9"/>
        <v>43588.953999999998</v>
      </c>
      <c r="I114" s="8">
        <f t="shared" si="10"/>
        <v>40537.727220000001</v>
      </c>
      <c r="J114" s="8">
        <f t="shared" si="11"/>
        <v>3051.2267799999995</v>
      </c>
    </row>
    <row r="115" spans="1:10">
      <c r="A115" s="25" t="s">
        <v>140</v>
      </c>
      <c r="B115" s="9"/>
      <c r="C115" s="9"/>
      <c r="D115" s="9"/>
      <c r="E115" s="2"/>
      <c r="F115" s="15" t="s">
        <v>33</v>
      </c>
      <c r="G115" s="16">
        <v>3426.68</v>
      </c>
      <c r="H115" s="23">
        <f t="shared" si="9"/>
        <v>60789.303199999995</v>
      </c>
      <c r="I115" s="8">
        <f t="shared" si="10"/>
        <v>56534.051975999995</v>
      </c>
      <c r="J115" s="8">
        <f t="shared" si="11"/>
        <v>4255.2512239999996</v>
      </c>
    </row>
    <row r="116" spans="1:10">
      <c r="A116" s="25" t="s">
        <v>141</v>
      </c>
      <c r="B116" s="9"/>
      <c r="C116" s="9"/>
      <c r="D116" s="9"/>
      <c r="E116" s="2"/>
      <c r="F116" s="15" t="s">
        <v>16</v>
      </c>
      <c r="G116" s="16">
        <v>4565.5600000000004</v>
      </c>
      <c r="H116" s="23">
        <f t="shared" si="9"/>
        <v>80993.034400000004</v>
      </c>
      <c r="I116" s="8">
        <f t="shared" si="10"/>
        <v>75323.521992000009</v>
      </c>
      <c r="J116" s="8">
        <f t="shared" si="11"/>
        <v>5669.5124080000005</v>
      </c>
    </row>
    <row r="117" spans="1:10">
      <c r="A117" s="25" t="s">
        <v>142</v>
      </c>
      <c r="B117" s="9"/>
      <c r="C117" s="9"/>
      <c r="D117" s="9"/>
      <c r="E117" s="2"/>
      <c r="F117" s="17" t="s">
        <v>189</v>
      </c>
      <c r="G117" s="16">
        <v>3603.31</v>
      </c>
      <c r="H117" s="23">
        <f t="shared" si="9"/>
        <v>63922.719399999994</v>
      </c>
      <c r="I117" s="8">
        <f t="shared" si="10"/>
        <v>59448.129041999993</v>
      </c>
      <c r="J117" s="8">
        <f t="shared" si="11"/>
        <v>4474.5903579999995</v>
      </c>
    </row>
    <row r="118" spans="1:10">
      <c r="A118" s="34" t="s">
        <v>304</v>
      </c>
      <c r="B118" s="9"/>
      <c r="C118" s="9"/>
      <c r="D118" s="9"/>
      <c r="E118" s="2"/>
      <c r="F118" s="17" t="s">
        <v>226</v>
      </c>
      <c r="G118" s="16">
        <v>856.64</v>
      </c>
      <c r="H118" s="23">
        <f t="shared" si="9"/>
        <v>15196.793599999999</v>
      </c>
      <c r="I118" s="8">
        <f t="shared" si="10"/>
        <v>14133.018048</v>
      </c>
      <c r="J118" s="8">
        <f t="shared" si="11"/>
        <v>1063.7755519999998</v>
      </c>
    </row>
    <row r="119" spans="1:10">
      <c r="A119" s="34" t="s">
        <v>305</v>
      </c>
      <c r="B119" s="9"/>
      <c r="C119" s="9"/>
      <c r="D119" s="9"/>
      <c r="E119" s="2"/>
      <c r="F119" s="17" t="s">
        <v>227</v>
      </c>
      <c r="G119" s="16">
        <v>935.43</v>
      </c>
      <c r="H119" s="23">
        <f t="shared" si="9"/>
        <v>16594.528199999997</v>
      </c>
      <c r="I119" s="8">
        <f t="shared" si="10"/>
        <v>15432.911225999997</v>
      </c>
      <c r="J119" s="8">
        <f t="shared" si="11"/>
        <v>1161.6169739999998</v>
      </c>
    </row>
    <row r="120" spans="1:10">
      <c r="A120" s="34" t="s">
        <v>143</v>
      </c>
      <c r="B120" s="9"/>
      <c r="C120" s="9"/>
      <c r="D120" s="9"/>
      <c r="E120" s="2"/>
      <c r="F120" s="15" t="s">
        <v>34</v>
      </c>
      <c r="G120" s="16">
        <v>508.7</v>
      </c>
      <c r="H120" s="23">
        <f t="shared" si="9"/>
        <v>9024.3379999999997</v>
      </c>
      <c r="I120" s="8">
        <f t="shared" si="10"/>
        <v>8392.6343400000005</v>
      </c>
      <c r="J120" s="8">
        <f t="shared" si="11"/>
        <v>631.7036599999999</v>
      </c>
    </row>
    <row r="121" spans="1:10">
      <c r="A121" s="34" t="s">
        <v>144</v>
      </c>
      <c r="B121" s="9"/>
      <c r="C121" s="9"/>
      <c r="D121" s="9"/>
      <c r="E121" s="2"/>
      <c r="F121" s="15" t="s">
        <v>35</v>
      </c>
      <c r="G121" s="16">
        <v>82.18</v>
      </c>
      <c r="H121" s="23">
        <f t="shared" si="9"/>
        <v>1457.8732</v>
      </c>
      <c r="I121" s="8">
        <f t="shared" si="10"/>
        <v>1355.8220759999999</v>
      </c>
      <c r="J121" s="8">
        <f t="shared" si="11"/>
        <v>102.051124</v>
      </c>
    </row>
    <row r="122" spans="1:10">
      <c r="A122" s="34" t="s">
        <v>145</v>
      </c>
      <c r="B122" s="9"/>
      <c r="C122" s="9"/>
      <c r="D122" s="9"/>
      <c r="E122" s="2"/>
      <c r="F122" s="15" t="s">
        <v>223</v>
      </c>
      <c r="G122" s="16">
        <v>318.14999999999998</v>
      </c>
      <c r="H122" s="23">
        <f t="shared" si="9"/>
        <v>5643.9809999999989</v>
      </c>
      <c r="I122" s="8">
        <f t="shared" si="10"/>
        <v>5248.902329999999</v>
      </c>
      <c r="J122" s="8">
        <f t="shared" si="11"/>
        <v>395.07866999999993</v>
      </c>
    </row>
    <row r="123" spans="1:10">
      <c r="A123" s="34" t="s">
        <v>146</v>
      </c>
      <c r="B123" s="9"/>
      <c r="C123" s="9"/>
      <c r="D123" s="9"/>
      <c r="E123" s="2"/>
      <c r="F123" s="15" t="s">
        <v>36</v>
      </c>
      <c r="G123" s="16">
        <v>356.76</v>
      </c>
      <c r="H123" s="23">
        <f t="shared" si="9"/>
        <v>6328.9223999999995</v>
      </c>
      <c r="I123" s="8">
        <f t="shared" si="10"/>
        <v>5885.8978319999997</v>
      </c>
      <c r="J123" s="8">
        <f t="shared" si="11"/>
        <v>443.02456799999999</v>
      </c>
    </row>
    <row r="124" spans="1:10">
      <c r="A124" s="34" t="s">
        <v>306</v>
      </c>
      <c r="B124" s="9"/>
      <c r="C124" s="9"/>
      <c r="D124" s="9"/>
      <c r="E124" s="2"/>
      <c r="F124" s="15" t="s">
        <v>37</v>
      </c>
      <c r="G124" s="16">
        <v>564.1</v>
      </c>
      <c r="H124" s="23">
        <f t="shared" si="9"/>
        <v>10007.134</v>
      </c>
      <c r="I124" s="8">
        <f t="shared" si="10"/>
        <v>9306.6346200000007</v>
      </c>
      <c r="J124" s="8">
        <f t="shared" si="11"/>
        <v>700.49937999999997</v>
      </c>
    </row>
    <row r="125" spans="1:10">
      <c r="A125" s="34" t="s">
        <v>307</v>
      </c>
      <c r="B125" s="9"/>
      <c r="C125" s="9"/>
      <c r="D125" s="9"/>
      <c r="E125" s="2"/>
      <c r="F125" s="15" t="s">
        <v>45</v>
      </c>
      <c r="G125" s="16">
        <v>1304.1199999999999</v>
      </c>
      <c r="H125" s="23">
        <f t="shared" si="9"/>
        <v>23135.088799999998</v>
      </c>
      <c r="I125" s="8">
        <f t="shared" si="10"/>
        <v>21515.632583999999</v>
      </c>
      <c r="J125" s="8">
        <f t="shared" si="11"/>
        <v>1619.4562159999998</v>
      </c>
    </row>
    <row r="126" spans="1:10">
      <c r="A126" s="34" t="s">
        <v>308</v>
      </c>
      <c r="B126" s="9"/>
      <c r="C126" s="9"/>
      <c r="D126" s="9"/>
      <c r="E126" s="2"/>
      <c r="F126" s="15" t="s">
        <v>22</v>
      </c>
      <c r="G126" s="16">
        <v>3202.28</v>
      </c>
      <c r="H126" s="23">
        <f t="shared" si="9"/>
        <v>56808.447199999995</v>
      </c>
      <c r="I126" s="8">
        <f t="shared" si="10"/>
        <v>52831.855895999994</v>
      </c>
      <c r="J126" s="8">
        <f t="shared" si="11"/>
        <v>3976.5913039999996</v>
      </c>
    </row>
    <row r="127" spans="1:10">
      <c r="A127" s="34" t="s">
        <v>309</v>
      </c>
      <c r="B127" s="9"/>
      <c r="C127" s="9"/>
      <c r="D127" s="9"/>
      <c r="E127" s="2"/>
      <c r="F127" s="15" t="s">
        <v>46</v>
      </c>
      <c r="G127" s="16">
        <v>2936.73</v>
      </c>
      <c r="H127" s="23">
        <f t="shared" si="9"/>
        <v>52097.590199999999</v>
      </c>
      <c r="I127" s="8">
        <f t="shared" si="10"/>
        <v>48450.758885999996</v>
      </c>
      <c r="J127" s="8">
        <f t="shared" si="11"/>
        <v>3646.831314</v>
      </c>
    </row>
    <row r="128" spans="1:10">
      <c r="A128" s="34" t="s">
        <v>310</v>
      </c>
      <c r="B128" s="9"/>
      <c r="C128" s="9"/>
      <c r="D128" s="9"/>
      <c r="E128" s="2"/>
      <c r="F128" s="15" t="s">
        <v>47</v>
      </c>
      <c r="G128" s="16">
        <v>2731.75</v>
      </c>
      <c r="H128" s="23">
        <f t="shared" si="9"/>
        <v>48461.244999999995</v>
      </c>
      <c r="I128" s="8">
        <f t="shared" si="10"/>
        <v>45068.957849999999</v>
      </c>
      <c r="J128" s="8">
        <f t="shared" si="11"/>
        <v>3392.2871499999997</v>
      </c>
    </row>
    <row r="129" spans="1:10">
      <c r="A129" s="34" t="s">
        <v>311</v>
      </c>
      <c r="B129" s="9"/>
      <c r="C129" s="9"/>
      <c r="D129" s="9"/>
      <c r="E129" s="2"/>
      <c r="F129" s="15" t="s">
        <v>49</v>
      </c>
      <c r="G129" s="16">
        <v>108.47</v>
      </c>
      <c r="H129" s="23">
        <f t="shared" si="9"/>
        <v>1924.2577999999999</v>
      </c>
      <c r="I129" s="8">
        <f t="shared" si="10"/>
        <v>1789.5597539999999</v>
      </c>
      <c r="J129" s="8">
        <f t="shared" si="11"/>
        <v>134.69804600000001</v>
      </c>
    </row>
    <row r="130" spans="1:10">
      <c r="A130" s="34" t="s">
        <v>312</v>
      </c>
      <c r="B130" s="9"/>
      <c r="C130" s="9"/>
      <c r="D130" s="9"/>
      <c r="E130" s="2"/>
      <c r="F130" s="15" t="s">
        <v>50</v>
      </c>
      <c r="G130" s="16">
        <v>2306.9499999999998</v>
      </c>
      <c r="H130" s="23">
        <f t="shared" si="9"/>
        <v>40925.292999999991</v>
      </c>
      <c r="I130" s="8">
        <f t="shared" si="10"/>
        <v>38060.522489999988</v>
      </c>
      <c r="J130" s="8">
        <f t="shared" si="11"/>
        <v>2864.7705099999994</v>
      </c>
    </row>
    <row r="131" spans="1:10">
      <c r="A131" s="34" t="s">
        <v>313</v>
      </c>
      <c r="B131" s="9"/>
      <c r="C131" s="9"/>
      <c r="D131" s="9"/>
      <c r="E131" s="2"/>
      <c r="F131" s="15" t="s">
        <v>51</v>
      </c>
      <c r="G131" s="16">
        <v>2476.7399999999998</v>
      </c>
      <c r="H131" s="23">
        <f t="shared" si="9"/>
        <v>43937.36759999999</v>
      </c>
      <c r="I131" s="8">
        <f t="shared" si="10"/>
        <v>40861.751867999992</v>
      </c>
      <c r="J131" s="8">
        <f t="shared" si="11"/>
        <v>3075.6157319999993</v>
      </c>
    </row>
    <row r="132" spans="1:10">
      <c r="A132" s="34" t="s">
        <v>314</v>
      </c>
      <c r="B132" s="9"/>
      <c r="C132" s="9"/>
      <c r="D132" s="9"/>
      <c r="E132" s="2"/>
      <c r="F132" s="15" t="s">
        <v>52</v>
      </c>
      <c r="G132" s="16">
        <v>1757.9</v>
      </c>
      <c r="H132" s="23">
        <f t="shared" si="9"/>
        <v>31185.146000000001</v>
      </c>
      <c r="I132" s="8">
        <f t="shared" si="10"/>
        <v>29002.18578</v>
      </c>
      <c r="J132" s="8">
        <f t="shared" si="11"/>
        <v>2182.9602199999999</v>
      </c>
    </row>
    <row r="133" spans="1:10">
      <c r="A133" s="34" t="s">
        <v>315</v>
      </c>
      <c r="B133" s="9"/>
      <c r="C133" s="9"/>
      <c r="D133" s="9"/>
      <c r="E133" s="2"/>
      <c r="F133" s="15" t="s">
        <v>17</v>
      </c>
      <c r="G133" s="16">
        <v>2493.6799999999998</v>
      </c>
      <c r="H133" s="23">
        <f t="shared" si="9"/>
        <v>44237.883199999997</v>
      </c>
      <c r="I133" s="8">
        <f t="shared" si="10"/>
        <v>41141.231375999996</v>
      </c>
      <c r="J133" s="8">
        <f t="shared" si="11"/>
        <v>3096.651824</v>
      </c>
    </row>
    <row r="134" spans="1:10">
      <c r="A134" s="34" t="s">
        <v>316</v>
      </c>
      <c r="B134" s="9"/>
      <c r="C134" s="9"/>
      <c r="D134" s="9"/>
      <c r="E134" s="2"/>
      <c r="F134" s="15" t="s">
        <v>237</v>
      </c>
      <c r="G134" s="16">
        <v>119.53</v>
      </c>
      <c r="H134" s="23">
        <f t="shared" si="9"/>
        <v>2120.4621999999999</v>
      </c>
      <c r="I134" s="8">
        <f t="shared" si="10"/>
        <v>1972.0298459999999</v>
      </c>
      <c r="J134" s="8">
        <f t="shared" si="11"/>
        <v>148.432354</v>
      </c>
    </row>
    <row r="135" spans="1:10">
      <c r="A135" s="34" t="s">
        <v>317</v>
      </c>
      <c r="B135" s="9"/>
      <c r="C135" s="9"/>
      <c r="D135" s="9"/>
      <c r="E135" s="2"/>
      <c r="F135" s="15" t="s">
        <v>53</v>
      </c>
      <c r="G135" s="16">
        <v>700.73</v>
      </c>
      <c r="H135" s="23">
        <f t="shared" si="9"/>
        <v>12430.950199999999</v>
      </c>
      <c r="I135" s="8">
        <f t="shared" si="10"/>
        <v>11560.783685999999</v>
      </c>
      <c r="J135" s="8">
        <f t="shared" si="11"/>
        <v>870.16651400000001</v>
      </c>
    </row>
    <row r="136" spans="1:10">
      <c r="A136" s="34" t="s">
        <v>318</v>
      </c>
      <c r="B136" s="9"/>
      <c r="C136" s="9"/>
      <c r="D136" s="9"/>
      <c r="E136" s="2"/>
      <c r="F136" s="15" t="s">
        <v>54</v>
      </c>
      <c r="G136" s="16">
        <v>723.27</v>
      </c>
      <c r="H136" s="23">
        <f t="shared" si="9"/>
        <v>12830.809799999999</v>
      </c>
      <c r="I136" s="8">
        <f t="shared" si="10"/>
        <v>11932.653113999999</v>
      </c>
      <c r="J136" s="8">
        <f t="shared" si="11"/>
        <v>898.15668599999992</v>
      </c>
    </row>
    <row r="137" spans="1:10">
      <c r="A137" s="34" t="s">
        <v>319</v>
      </c>
      <c r="B137" s="9"/>
      <c r="C137" s="9"/>
      <c r="D137" s="9"/>
      <c r="E137" s="2"/>
      <c r="F137" s="15" t="s">
        <v>55</v>
      </c>
      <c r="G137" s="16">
        <v>122.05</v>
      </c>
      <c r="H137" s="23">
        <f t="shared" si="9"/>
        <v>2165.1669999999999</v>
      </c>
      <c r="I137" s="8">
        <f t="shared" si="10"/>
        <v>2013.6053099999999</v>
      </c>
      <c r="J137" s="8">
        <f t="shared" si="11"/>
        <v>151.56169</v>
      </c>
    </row>
    <row r="138" spans="1:10">
      <c r="A138" s="34" t="s">
        <v>320</v>
      </c>
      <c r="B138" s="9"/>
      <c r="C138" s="9"/>
      <c r="D138" s="9"/>
      <c r="E138" s="2"/>
      <c r="F138" s="15" t="s">
        <v>56</v>
      </c>
      <c r="G138" s="16">
        <v>235.37</v>
      </c>
      <c r="H138" s="23">
        <f t="shared" si="9"/>
        <v>4175.4637999999995</v>
      </c>
      <c r="I138" s="8">
        <f t="shared" si="10"/>
        <v>3883.1813339999994</v>
      </c>
      <c r="J138" s="8">
        <f t="shared" si="11"/>
        <v>292.282466</v>
      </c>
    </row>
    <row r="139" spans="1:10">
      <c r="A139" s="34" t="s">
        <v>321</v>
      </c>
      <c r="B139" s="9"/>
      <c r="C139" s="9"/>
      <c r="D139" s="9"/>
      <c r="E139" s="2"/>
      <c r="F139" s="15" t="s">
        <v>57</v>
      </c>
      <c r="G139" s="16">
        <v>131.47</v>
      </c>
      <c r="H139" s="23">
        <f t="shared" si="9"/>
        <v>2332.2777999999998</v>
      </c>
      <c r="I139" s="8">
        <f t="shared" si="10"/>
        <v>2169.0183539999998</v>
      </c>
      <c r="J139" s="8">
        <f t="shared" si="11"/>
        <v>163.259446</v>
      </c>
    </row>
    <row r="140" spans="1:10">
      <c r="A140" s="34" t="s">
        <v>322</v>
      </c>
      <c r="B140" s="9"/>
      <c r="C140" s="9"/>
      <c r="D140" s="9"/>
      <c r="E140" s="2"/>
      <c r="F140" s="15" t="s">
        <v>58</v>
      </c>
      <c r="G140" s="16">
        <v>127.16</v>
      </c>
      <c r="H140" s="23">
        <f t="shared" si="9"/>
        <v>2255.8183999999997</v>
      </c>
      <c r="I140" s="8">
        <f t="shared" si="10"/>
        <v>2097.9111119999998</v>
      </c>
      <c r="J140" s="8">
        <f t="shared" si="11"/>
        <v>157.90728799999997</v>
      </c>
    </row>
    <row r="141" spans="1:10">
      <c r="A141" s="34" t="s">
        <v>323</v>
      </c>
      <c r="B141" s="9"/>
      <c r="C141" s="9"/>
      <c r="D141" s="9"/>
      <c r="E141" s="2"/>
      <c r="F141" s="15" t="s">
        <v>59</v>
      </c>
      <c r="G141" s="16">
        <v>266</v>
      </c>
      <c r="H141" s="23">
        <f t="shared" si="9"/>
        <v>4718.8399999999992</v>
      </c>
      <c r="I141" s="8">
        <f t="shared" si="10"/>
        <v>4388.5211999999992</v>
      </c>
      <c r="J141" s="8">
        <f t="shared" si="11"/>
        <v>330.31879999999995</v>
      </c>
    </row>
    <row r="142" spans="1:10">
      <c r="A142" s="34" t="s">
        <v>324</v>
      </c>
      <c r="B142" s="9"/>
      <c r="C142" s="9"/>
      <c r="D142" s="9"/>
      <c r="E142" s="2"/>
      <c r="F142" s="15" t="s">
        <v>60</v>
      </c>
      <c r="G142" s="16">
        <v>586.03</v>
      </c>
      <c r="H142" s="23">
        <f t="shared" si="9"/>
        <v>10396.172199999999</v>
      </c>
      <c r="I142" s="8">
        <f t="shared" si="10"/>
        <v>9668.440145999999</v>
      </c>
      <c r="J142" s="8">
        <f t="shared" si="11"/>
        <v>727.73205399999995</v>
      </c>
    </row>
    <row r="143" spans="1:10">
      <c r="A143" s="34" t="s">
        <v>325</v>
      </c>
      <c r="B143" s="9"/>
      <c r="C143" s="9"/>
      <c r="D143" s="9"/>
      <c r="E143" s="2"/>
      <c r="F143" s="15" t="s">
        <v>61</v>
      </c>
      <c r="G143" s="16">
        <v>245.06</v>
      </c>
      <c r="H143" s="23">
        <f t="shared" si="9"/>
        <v>4347.3643999999995</v>
      </c>
      <c r="I143" s="8">
        <f t="shared" si="10"/>
        <v>4043.0488919999993</v>
      </c>
      <c r="J143" s="8">
        <f t="shared" si="11"/>
        <v>304.31550799999997</v>
      </c>
    </row>
    <row r="144" spans="1:10">
      <c r="A144" s="34" t="s">
        <v>326</v>
      </c>
      <c r="B144" s="9"/>
      <c r="C144" s="9"/>
      <c r="D144" s="9"/>
      <c r="E144" s="2"/>
      <c r="F144" s="15" t="s">
        <v>224</v>
      </c>
      <c r="G144" s="16">
        <v>87.59</v>
      </c>
      <c r="H144" s="23">
        <f t="shared" si="9"/>
        <v>1553.8465999999999</v>
      </c>
      <c r="I144" s="8">
        <f t="shared" si="10"/>
        <v>1445.0773379999998</v>
      </c>
      <c r="J144" s="8">
        <f t="shared" si="11"/>
        <v>108.76926199999998</v>
      </c>
    </row>
    <row r="145" spans="1:10">
      <c r="A145" s="34" t="s">
        <v>327</v>
      </c>
      <c r="B145" s="9"/>
      <c r="C145" s="9"/>
      <c r="D145" s="9"/>
      <c r="E145" s="2"/>
      <c r="F145" s="15" t="s">
        <v>62</v>
      </c>
      <c r="G145" s="16">
        <v>878.27</v>
      </c>
      <c r="H145" s="23">
        <f t="shared" si="9"/>
        <v>15580.509799999998</v>
      </c>
      <c r="I145" s="8">
        <f t="shared" si="10"/>
        <v>14489.874113999998</v>
      </c>
      <c r="J145" s="8">
        <f t="shared" si="11"/>
        <v>1090.6356859999999</v>
      </c>
    </row>
    <row r="146" spans="1:10">
      <c r="A146" s="34" t="s">
        <v>328</v>
      </c>
      <c r="B146" s="9"/>
      <c r="C146" s="9"/>
      <c r="D146" s="9"/>
      <c r="E146" s="2"/>
      <c r="F146" s="15" t="s">
        <v>26</v>
      </c>
      <c r="G146" s="16">
        <v>1656</v>
      </c>
      <c r="H146" s="23">
        <f t="shared" si="9"/>
        <v>29377.439999999999</v>
      </c>
      <c r="I146" s="8">
        <f t="shared" si="10"/>
        <v>27321.019199999999</v>
      </c>
      <c r="J146" s="8">
        <f t="shared" si="11"/>
        <v>2056.4207999999999</v>
      </c>
    </row>
    <row r="147" spans="1:10">
      <c r="A147" s="34" t="s">
        <v>329</v>
      </c>
      <c r="B147" s="9"/>
      <c r="C147" s="9"/>
      <c r="D147" s="9"/>
      <c r="E147" s="2"/>
      <c r="F147" s="15" t="s">
        <v>63</v>
      </c>
      <c r="G147" s="16">
        <v>903.9</v>
      </c>
      <c r="H147" s="23">
        <f t="shared" si="9"/>
        <v>16035.185999999998</v>
      </c>
      <c r="I147" s="8">
        <f t="shared" si="10"/>
        <v>14912.722979999999</v>
      </c>
      <c r="J147" s="8">
        <f t="shared" si="11"/>
        <v>1122.4630199999999</v>
      </c>
    </row>
    <row r="148" spans="1:10">
      <c r="A148" s="34" t="s">
        <v>147</v>
      </c>
      <c r="B148" s="9"/>
      <c r="C148" s="9"/>
      <c r="D148" s="9"/>
      <c r="E148" s="2"/>
      <c r="F148" s="15" t="s">
        <v>64</v>
      </c>
      <c r="G148" s="16">
        <v>352.4</v>
      </c>
      <c r="H148" s="23">
        <f t="shared" si="9"/>
        <v>6251.5759999999991</v>
      </c>
      <c r="I148" s="8">
        <f t="shared" si="10"/>
        <v>5813.9656799999993</v>
      </c>
      <c r="J148" s="8">
        <f t="shared" si="11"/>
        <v>437.61031999999994</v>
      </c>
    </row>
    <row r="149" spans="1:10">
      <c r="A149" s="34" t="s">
        <v>330</v>
      </c>
      <c r="B149" s="9"/>
      <c r="C149" s="9"/>
      <c r="D149" s="9"/>
      <c r="E149" s="2"/>
      <c r="F149" s="15" t="s">
        <v>225</v>
      </c>
      <c r="G149" s="16">
        <v>201.76</v>
      </c>
      <c r="H149" s="23">
        <f t="shared" si="9"/>
        <v>3579.2223999999997</v>
      </c>
      <c r="I149" s="8">
        <f t="shared" si="10"/>
        <v>3328.6768319999996</v>
      </c>
      <c r="J149" s="8">
        <f t="shared" si="11"/>
        <v>250.54556799999997</v>
      </c>
    </row>
    <row r="150" spans="1:10">
      <c r="A150" s="34" t="s">
        <v>148</v>
      </c>
      <c r="B150" s="9"/>
      <c r="C150" s="9"/>
      <c r="D150" s="9"/>
      <c r="E150" s="2"/>
      <c r="F150" s="15" t="s">
        <v>65</v>
      </c>
      <c r="G150" s="16">
        <v>503.09</v>
      </c>
      <c r="H150" s="23">
        <f t="shared" si="9"/>
        <v>8924.8165999999983</v>
      </c>
      <c r="I150" s="8">
        <f t="shared" si="10"/>
        <v>8300.0794379999988</v>
      </c>
      <c r="J150" s="8">
        <f t="shared" si="11"/>
        <v>624.7371619999999</v>
      </c>
    </row>
    <row r="151" spans="1:10">
      <c r="A151" s="34" t="s">
        <v>331</v>
      </c>
      <c r="B151" s="9"/>
      <c r="C151" s="9"/>
      <c r="D151" s="9"/>
      <c r="E151" s="2"/>
      <c r="F151" s="15" t="s">
        <v>66</v>
      </c>
      <c r="G151" s="16">
        <v>381.52</v>
      </c>
      <c r="H151" s="23">
        <f t="shared" si="9"/>
        <v>6768.1647999999986</v>
      </c>
      <c r="I151" s="8">
        <f t="shared" si="10"/>
        <v>6294.3932639999985</v>
      </c>
      <c r="J151" s="8">
        <f t="shared" si="11"/>
        <v>473.77153599999991</v>
      </c>
    </row>
    <row r="152" spans="1:10">
      <c r="A152" s="34" t="s">
        <v>332</v>
      </c>
      <c r="B152" s="9"/>
      <c r="C152" s="9"/>
      <c r="D152" s="9"/>
      <c r="E152" s="2"/>
      <c r="F152" s="17" t="s">
        <v>67</v>
      </c>
      <c r="G152" s="18">
        <v>510.21</v>
      </c>
      <c r="H152" s="23">
        <f t="shared" si="9"/>
        <v>9051.125399999999</v>
      </c>
      <c r="I152" s="8">
        <f t="shared" si="10"/>
        <v>8417.5466219999998</v>
      </c>
      <c r="J152" s="8">
        <f t="shared" si="11"/>
        <v>633.57877799999994</v>
      </c>
    </row>
    <row r="153" spans="1:10">
      <c r="A153" s="34" t="s">
        <v>149</v>
      </c>
      <c r="B153" s="9"/>
      <c r="C153" s="9"/>
      <c r="D153" s="9"/>
      <c r="E153" s="2"/>
      <c r="F153" s="19" t="s">
        <v>68</v>
      </c>
      <c r="G153" s="20">
        <v>383.11</v>
      </c>
      <c r="H153" s="23">
        <f t="shared" si="9"/>
        <v>6796.3714</v>
      </c>
      <c r="I153" s="8">
        <f t="shared" si="10"/>
        <v>6320.6254019999997</v>
      </c>
      <c r="J153" s="8">
        <f t="shared" si="11"/>
        <v>475.74599799999999</v>
      </c>
    </row>
    <row r="154" spans="1:10">
      <c r="A154" s="34" t="s">
        <v>333</v>
      </c>
      <c r="B154" s="9"/>
      <c r="C154" s="9"/>
      <c r="D154" s="9"/>
      <c r="E154" s="2"/>
      <c r="F154" s="15" t="s">
        <v>69</v>
      </c>
      <c r="G154" s="16">
        <v>80.239999999999995</v>
      </c>
      <c r="H154" s="23">
        <f t="shared" si="9"/>
        <v>1423.4575999999997</v>
      </c>
      <c r="I154" s="8">
        <f t="shared" si="10"/>
        <v>1323.8155679999998</v>
      </c>
      <c r="J154" s="8">
        <f t="shared" si="11"/>
        <v>99.642031999999986</v>
      </c>
    </row>
    <row r="155" spans="1:10">
      <c r="A155" s="34" t="s">
        <v>150</v>
      </c>
      <c r="B155" s="9"/>
      <c r="C155" s="9"/>
      <c r="D155" s="9"/>
      <c r="E155" s="2"/>
      <c r="F155" s="15" t="s">
        <v>70</v>
      </c>
      <c r="G155" s="16">
        <v>499.6</v>
      </c>
      <c r="H155" s="23">
        <f t="shared" si="9"/>
        <v>8862.9040000000005</v>
      </c>
      <c r="I155" s="8">
        <f t="shared" si="10"/>
        <v>8242.50072</v>
      </c>
      <c r="J155" s="8">
        <f t="shared" si="11"/>
        <v>620.40328</v>
      </c>
    </row>
    <row r="156" spans="1:10">
      <c r="A156" s="34" t="s">
        <v>334</v>
      </c>
      <c r="B156" s="9"/>
      <c r="C156" s="9"/>
      <c r="D156" s="9"/>
      <c r="E156" s="2"/>
      <c r="F156" s="15" t="s">
        <v>71</v>
      </c>
      <c r="G156" s="16">
        <v>514.45000000000005</v>
      </c>
      <c r="H156" s="23">
        <f t="shared" si="9"/>
        <v>9126.3430000000008</v>
      </c>
      <c r="I156" s="8">
        <f t="shared" si="10"/>
        <v>8487.49899</v>
      </c>
      <c r="J156" s="8">
        <f t="shared" si="11"/>
        <v>638.84401000000003</v>
      </c>
    </row>
    <row r="157" spans="1:10">
      <c r="A157" s="34" t="s">
        <v>335</v>
      </c>
      <c r="B157" s="9"/>
      <c r="C157" s="9"/>
      <c r="D157" s="9"/>
      <c r="E157" s="2"/>
      <c r="F157" s="15" t="s">
        <v>72</v>
      </c>
      <c r="G157" s="16">
        <v>365.73</v>
      </c>
      <c r="H157" s="23">
        <f t="shared" si="9"/>
        <v>6488.0501999999997</v>
      </c>
      <c r="I157" s="8">
        <f t="shared" si="10"/>
        <v>6033.8866859999998</v>
      </c>
      <c r="J157" s="8">
        <f t="shared" si="11"/>
        <v>454.16351400000002</v>
      </c>
    </row>
    <row r="158" spans="1:10">
      <c r="A158" s="34" t="s">
        <v>336</v>
      </c>
      <c r="B158" s="9"/>
      <c r="C158" s="9"/>
      <c r="D158" s="9"/>
      <c r="E158" s="2"/>
      <c r="F158" s="15" t="s">
        <v>73</v>
      </c>
      <c r="G158" s="16">
        <v>77.599999999999994</v>
      </c>
      <c r="H158" s="23">
        <f t="shared" si="9"/>
        <v>1376.6239999999998</v>
      </c>
      <c r="I158" s="8">
        <f t="shared" si="10"/>
        <v>1280.2603199999999</v>
      </c>
      <c r="J158" s="8">
        <f t="shared" si="11"/>
        <v>96.363679999999988</v>
      </c>
    </row>
    <row r="159" spans="1:10">
      <c r="A159" s="34" t="s">
        <v>337</v>
      </c>
      <c r="B159" s="9"/>
      <c r="C159" s="9"/>
      <c r="D159" s="9"/>
      <c r="E159" s="2"/>
      <c r="F159" s="15" t="s">
        <v>74</v>
      </c>
      <c r="G159" s="16">
        <v>719.28</v>
      </c>
      <c r="H159" s="23">
        <f t="shared" si="9"/>
        <v>12760.027199999999</v>
      </c>
      <c r="I159" s="8">
        <f t="shared" si="10"/>
        <v>11866.825295999999</v>
      </c>
      <c r="J159" s="8">
        <f t="shared" si="11"/>
        <v>893.2019039999999</v>
      </c>
    </row>
    <row r="160" spans="1:10">
      <c r="A160" s="34" t="s">
        <v>151</v>
      </c>
      <c r="B160" s="9"/>
      <c r="C160" s="9"/>
      <c r="D160" s="9"/>
      <c r="E160" s="2"/>
      <c r="F160" s="15" t="s">
        <v>75</v>
      </c>
      <c r="G160" s="16">
        <v>375.42</v>
      </c>
      <c r="H160" s="23">
        <f t="shared" si="9"/>
        <v>6659.9507999999996</v>
      </c>
      <c r="I160" s="8">
        <f t="shared" si="10"/>
        <v>6193.7542439999997</v>
      </c>
      <c r="J160" s="8">
        <f t="shared" si="11"/>
        <v>466.19655599999999</v>
      </c>
    </row>
    <row r="161" spans="1:10">
      <c r="A161" s="34" t="s">
        <v>152</v>
      </c>
      <c r="B161" s="9"/>
      <c r="C161" s="9"/>
      <c r="D161" s="9"/>
      <c r="E161" s="2"/>
      <c r="F161" s="15" t="s">
        <v>76</v>
      </c>
      <c r="G161" s="16">
        <v>294.2</v>
      </c>
      <c r="H161" s="23">
        <f t="shared" si="9"/>
        <v>5219.1079999999993</v>
      </c>
      <c r="I161" s="8">
        <f t="shared" si="10"/>
        <v>4853.7704399999993</v>
      </c>
      <c r="J161" s="8">
        <f t="shared" si="11"/>
        <v>365.33755999999994</v>
      </c>
    </row>
    <row r="162" spans="1:10">
      <c r="A162" s="34" t="s">
        <v>153</v>
      </c>
      <c r="B162" s="9"/>
      <c r="C162" s="9"/>
      <c r="D162" s="9"/>
      <c r="E162" s="2"/>
      <c r="F162" s="15" t="s">
        <v>228</v>
      </c>
      <c r="G162" s="16">
        <v>56.49</v>
      </c>
      <c r="H162" s="23">
        <f t="shared" si="9"/>
        <v>1002.1325999999999</v>
      </c>
      <c r="I162" s="8">
        <f t="shared" si="10"/>
        <v>931.98331799999994</v>
      </c>
      <c r="J162" s="8">
        <f t="shared" si="11"/>
        <v>70.149281999999999</v>
      </c>
    </row>
    <row r="163" spans="1:10">
      <c r="A163" s="34" t="s">
        <v>338</v>
      </c>
      <c r="B163" s="9"/>
      <c r="C163" s="9"/>
      <c r="D163" s="9"/>
      <c r="E163" s="2"/>
      <c r="F163" s="15" t="s">
        <v>77</v>
      </c>
      <c r="G163" s="16">
        <v>371.1</v>
      </c>
      <c r="H163" s="23">
        <f t="shared" si="9"/>
        <v>6583.3139999999994</v>
      </c>
      <c r="I163" s="8">
        <f t="shared" si="10"/>
        <v>6122.4820199999995</v>
      </c>
      <c r="J163" s="8">
        <f t="shared" si="11"/>
        <v>460.83197999999999</v>
      </c>
    </row>
    <row r="164" spans="1:10">
      <c r="A164" s="34" t="s">
        <v>339</v>
      </c>
      <c r="B164" s="9"/>
      <c r="C164" s="9"/>
      <c r="D164" s="9"/>
      <c r="E164" s="2"/>
      <c r="F164" s="15" t="s">
        <v>78</v>
      </c>
      <c r="G164" s="16">
        <v>289.89999999999998</v>
      </c>
      <c r="H164" s="23">
        <f t="shared" si="9"/>
        <v>5142.8259999999991</v>
      </c>
      <c r="I164" s="8">
        <f t="shared" si="10"/>
        <v>4782.8281799999995</v>
      </c>
      <c r="J164" s="8">
        <f t="shared" si="11"/>
        <v>359.99781999999993</v>
      </c>
    </row>
    <row r="165" spans="1:10">
      <c r="A165" s="34" t="s">
        <v>340</v>
      </c>
      <c r="B165" s="9"/>
      <c r="C165" s="9"/>
      <c r="D165" s="9"/>
      <c r="E165" s="2"/>
      <c r="F165" s="21" t="s">
        <v>79</v>
      </c>
      <c r="G165" s="22">
        <v>286.27999999999997</v>
      </c>
      <c r="H165" s="23">
        <f t="shared" si="9"/>
        <v>5078.6071999999995</v>
      </c>
      <c r="I165" s="8">
        <f t="shared" si="10"/>
        <v>4723.1046959999994</v>
      </c>
      <c r="J165" s="8">
        <f t="shared" si="11"/>
        <v>355.50250399999999</v>
      </c>
    </row>
    <row r="166" spans="1:10">
      <c r="A166" s="34" t="s">
        <v>154</v>
      </c>
      <c r="B166" s="9"/>
      <c r="C166" s="9"/>
      <c r="D166" s="9"/>
      <c r="E166" s="2"/>
      <c r="F166" s="15" t="s">
        <v>28</v>
      </c>
      <c r="G166" s="16">
        <v>955.19</v>
      </c>
      <c r="H166" s="23">
        <f t="shared" si="9"/>
        <v>16945.070599999999</v>
      </c>
      <c r="I166" s="8">
        <f t="shared" si="10"/>
        <v>15758.915658</v>
      </c>
      <c r="J166" s="8">
        <f t="shared" si="11"/>
        <v>1186.1549419999999</v>
      </c>
    </row>
    <row r="167" spans="1:10">
      <c r="A167" s="34" t="s">
        <v>341</v>
      </c>
      <c r="B167" s="9"/>
      <c r="C167" s="9"/>
      <c r="D167" s="9"/>
      <c r="E167" s="2"/>
      <c r="F167" s="15" t="s">
        <v>80</v>
      </c>
      <c r="G167" s="16">
        <v>889.84</v>
      </c>
      <c r="H167" s="23">
        <f t="shared" si="9"/>
        <v>15785.7616</v>
      </c>
      <c r="I167" s="8">
        <f t="shared" si="10"/>
        <v>14680.758287999999</v>
      </c>
      <c r="J167" s="8">
        <f t="shared" si="11"/>
        <v>1105.0033120000001</v>
      </c>
    </row>
    <row r="168" spans="1:10">
      <c r="A168" s="34" t="s">
        <v>342</v>
      </c>
      <c r="B168" s="9"/>
      <c r="C168" s="9"/>
      <c r="D168" s="9"/>
      <c r="E168" s="2"/>
      <c r="F168" s="15" t="s">
        <v>179</v>
      </c>
      <c r="G168" s="16">
        <v>3109.97</v>
      </c>
      <c r="H168" s="23">
        <f t="shared" si="9"/>
        <v>55170.867799999993</v>
      </c>
      <c r="I168" s="8">
        <f t="shared" si="10"/>
        <v>51308.907053999996</v>
      </c>
      <c r="J168" s="8">
        <f t="shared" si="11"/>
        <v>3861.9607459999993</v>
      </c>
    </row>
    <row r="169" spans="1:10">
      <c r="A169" s="34" t="s">
        <v>343</v>
      </c>
      <c r="B169" s="9"/>
      <c r="C169" s="9"/>
      <c r="D169" s="9"/>
      <c r="E169" s="2"/>
      <c r="F169" s="17" t="s">
        <v>180</v>
      </c>
      <c r="G169" s="16">
        <v>1246.54</v>
      </c>
      <c r="H169" s="23">
        <f t="shared" si="9"/>
        <v>22113.619599999998</v>
      </c>
      <c r="I169" s="8">
        <f t="shared" si="10"/>
        <v>20565.666227999998</v>
      </c>
      <c r="J169" s="8">
        <f t="shared" si="11"/>
        <v>1547.9533719999997</v>
      </c>
    </row>
    <row r="170" spans="1:10">
      <c r="A170" s="34" t="s">
        <v>344</v>
      </c>
      <c r="B170" s="9"/>
      <c r="C170" s="9"/>
      <c r="D170" s="9"/>
      <c r="E170" s="2"/>
      <c r="F170" s="17" t="s">
        <v>181</v>
      </c>
      <c r="G170" s="16">
        <v>568.54999999999995</v>
      </c>
      <c r="H170" s="23">
        <f t="shared" si="9"/>
        <v>10086.076999999997</v>
      </c>
      <c r="I170" s="8">
        <f t="shared" si="10"/>
        <v>9380.0516099999968</v>
      </c>
      <c r="J170" s="8">
        <f t="shared" si="11"/>
        <v>706.0253899999999</v>
      </c>
    </row>
    <row r="171" spans="1:10">
      <c r="A171" s="34" t="s">
        <v>155</v>
      </c>
      <c r="B171" s="9"/>
      <c r="C171" s="9"/>
      <c r="D171" s="9"/>
      <c r="E171" s="2"/>
      <c r="F171" s="17" t="s">
        <v>182</v>
      </c>
      <c r="G171" s="16">
        <v>172.69</v>
      </c>
      <c r="H171" s="23">
        <f t="shared" si="9"/>
        <v>3063.5205999999998</v>
      </c>
      <c r="I171" s="8">
        <f t="shared" si="10"/>
        <v>2849.0741579999999</v>
      </c>
      <c r="J171" s="8">
        <f t="shared" si="11"/>
        <v>214.44644199999999</v>
      </c>
    </row>
    <row r="172" spans="1:10">
      <c r="A172" s="34" t="s">
        <v>156</v>
      </c>
      <c r="B172" s="9"/>
      <c r="C172" s="9"/>
      <c r="D172" s="9"/>
      <c r="E172" s="2"/>
      <c r="F172" s="17" t="s">
        <v>229</v>
      </c>
      <c r="G172" s="16">
        <v>53.4</v>
      </c>
      <c r="H172" s="23">
        <f t="shared" si="9"/>
        <v>947.31599999999992</v>
      </c>
      <c r="I172" s="8">
        <f t="shared" si="10"/>
        <v>881.00387999999998</v>
      </c>
      <c r="J172" s="8">
        <f t="shared" si="11"/>
        <v>66.312119999999993</v>
      </c>
    </row>
    <row r="173" spans="1:10">
      <c r="A173" s="34" t="s">
        <v>157</v>
      </c>
      <c r="B173" s="9"/>
      <c r="C173" s="9"/>
      <c r="D173" s="9"/>
      <c r="E173" s="2"/>
      <c r="F173" s="17" t="s">
        <v>185</v>
      </c>
      <c r="G173" s="16">
        <v>115.39</v>
      </c>
      <c r="H173" s="23">
        <f t="shared" si="9"/>
        <v>2047.0185999999999</v>
      </c>
      <c r="I173" s="8">
        <f t="shared" si="10"/>
        <v>1903.7272979999998</v>
      </c>
      <c r="J173" s="8">
        <f t="shared" si="11"/>
        <v>143.291302</v>
      </c>
    </row>
    <row r="174" spans="1:10">
      <c r="A174" s="34" t="s">
        <v>158</v>
      </c>
      <c r="B174" s="9"/>
      <c r="C174" s="9"/>
      <c r="D174" s="9"/>
      <c r="E174" s="2"/>
      <c r="F174" s="17" t="s">
        <v>186</v>
      </c>
      <c r="G174" s="16">
        <v>168.6</v>
      </c>
      <c r="H174" s="23">
        <f t="shared" si="9"/>
        <v>2990.9639999999995</v>
      </c>
      <c r="I174" s="8">
        <f t="shared" si="10"/>
        <v>2781.5965199999996</v>
      </c>
      <c r="J174" s="8">
        <f t="shared" si="11"/>
        <v>209.36747999999997</v>
      </c>
    </row>
    <row r="175" spans="1:10">
      <c r="A175" s="34" t="s">
        <v>159</v>
      </c>
      <c r="B175" s="9"/>
      <c r="C175" s="9"/>
      <c r="D175" s="9"/>
      <c r="E175" s="2"/>
      <c r="F175" s="17" t="s">
        <v>187</v>
      </c>
      <c r="G175" s="16">
        <v>1173.73</v>
      </c>
      <c r="H175" s="23">
        <f t="shared" ref="H175:H206" si="12">G175*17.74</f>
        <v>20821.9702</v>
      </c>
      <c r="I175" s="8">
        <f t="shared" ref="I175:I206" si="13">H175-J175</f>
        <v>19364.432285999999</v>
      </c>
      <c r="J175" s="8">
        <f t="shared" ref="J175:J206" si="14">H175*7/100</f>
        <v>1457.5379139999998</v>
      </c>
    </row>
    <row r="176" spans="1:10">
      <c r="A176" s="34" t="s">
        <v>160</v>
      </c>
      <c r="B176" s="9"/>
      <c r="C176" s="9"/>
      <c r="D176" s="9"/>
      <c r="E176" s="2"/>
      <c r="F176" s="17" t="s">
        <v>238</v>
      </c>
      <c r="G176" s="16">
        <v>3153.88</v>
      </c>
      <c r="H176" s="23">
        <f t="shared" si="12"/>
        <v>55949.831200000001</v>
      </c>
      <c r="I176" s="8">
        <f t="shared" si="13"/>
        <v>52033.343015999999</v>
      </c>
      <c r="J176" s="8">
        <f t="shared" si="14"/>
        <v>3916.4881839999998</v>
      </c>
    </row>
    <row r="177" spans="1:10">
      <c r="A177" s="34" t="s">
        <v>345</v>
      </c>
      <c r="B177" s="9"/>
      <c r="C177" s="9"/>
      <c r="D177" s="9"/>
      <c r="E177" s="2"/>
      <c r="F177" s="17" t="s">
        <v>230</v>
      </c>
      <c r="G177" s="16">
        <v>375.62</v>
      </c>
      <c r="H177" s="23">
        <f t="shared" si="12"/>
        <v>6663.4987999999994</v>
      </c>
      <c r="I177" s="8">
        <f t="shared" si="13"/>
        <v>6197.053883999999</v>
      </c>
      <c r="J177" s="8">
        <f t="shared" si="14"/>
        <v>466.44491599999992</v>
      </c>
    </row>
    <row r="178" spans="1:10">
      <c r="A178" s="34" t="s">
        <v>346</v>
      </c>
      <c r="B178" s="9"/>
      <c r="C178" s="9"/>
      <c r="D178" s="9"/>
      <c r="E178" s="2"/>
      <c r="F178" s="17" t="s">
        <v>231</v>
      </c>
      <c r="G178" s="16">
        <v>179.3</v>
      </c>
      <c r="H178" s="23">
        <f t="shared" si="12"/>
        <v>3180.7819999999997</v>
      </c>
      <c r="I178" s="8">
        <f t="shared" si="13"/>
        <v>2958.1272599999998</v>
      </c>
      <c r="J178" s="8">
        <f t="shared" si="14"/>
        <v>222.65473999999998</v>
      </c>
    </row>
    <row r="179" spans="1:10">
      <c r="A179" s="34" t="s">
        <v>161</v>
      </c>
      <c r="B179" s="9"/>
      <c r="C179" s="9"/>
      <c r="D179" s="9"/>
      <c r="E179" s="2"/>
      <c r="F179" s="17" t="s">
        <v>232</v>
      </c>
      <c r="G179" s="16">
        <v>494.43</v>
      </c>
      <c r="H179" s="23">
        <f t="shared" si="12"/>
        <v>8771.1881999999987</v>
      </c>
      <c r="I179" s="8">
        <f t="shared" si="13"/>
        <v>8157.2050259999987</v>
      </c>
      <c r="J179" s="8">
        <f t="shared" si="14"/>
        <v>613.98317399999996</v>
      </c>
    </row>
    <row r="180" spans="1:10">
      <c r="A180" s="34" t="s">
        <v>162</v>
      </c>
      <c r="B180" s="9"/>
      <c r="C180" s="9"/>
      <c r="D180" s="9"/>
      <c r="E180" s="2"/>
      <c r="F180" s="17" t="s">
        <v>183</v>
      </c>
      <c r="G180" s="16">
        <v>623.79999999999995</v>
      </c>
      <c r="H180" s="23">
        <f t="shared" si="12"/>
        <v>11066.211999999998</v>
      </c>
      <c r="I180" s="8">
        <f t="shared" si="13"/>
        <v>10291.577159999997</v>
      </c>
      <c r="J180" s="8">
        <f t="shared" si="14"/>
        <v>774.63483999999983</v>
      </c>
    </row>
    <row r="181" spans="1:10">
      <c r="A181" s="34" t="s">
        <v>163</v>
      </c>
      <c r="B181" s="9"/>
      <c r="C181" s="9"/>
      <c r="D181" s="9"/>
      <c r="E181" s="2"/>
      <c r="F181" s="17" t="s">
        <v>233</v>
      </c>
      <c r="G181" s="16">
        <v>567.29999999999995</v>
      </c>
      <c r="H181" s="23">
        <f t="shared" si="12"/>
        <v>10063.901999999998</v>
      </c>
      <c r="I181" s="8">
        <f t="shared" si="13"/>
        <v>9359.4288599999982</v>
      </c>
      <c r="J181" s="8">
        <f t="shared" si="14"/>
        <v>704.47313999999983</v>
      </c>
    </row>
    <row r="182" spans="1:10">
      <c r="A182" s="34" t="s">
        <v>164</v>
      </c>
      <c r="B182" s="9"/>
      <c r="C182" s="9"/>
      <c r="D182" s="9"/>
      <c r="E182" s="2"/>
      <c r="F182" s="17" t="s">
        <v>15</v>
      </c>
      <c r="G182" s="16">
        <v>875.01</v>
      </c>
      <c r="H182" s="23">
        <f t="shared" si="12"/>
        <v>15522.677399999999</v>
      </c>
      <c r="I182" s="8">
        <f t="shared" si="13"/>
        <v>14436.089982</v>
      </c>
      <c r="J182" s="8">
        <f t="shared" si="14"/>
        <v>1086.5874179999998</v>
      </c>
    </row>
    <row r="183" spans="1:10">
      <c r="A183" s="34" t="s">
        <v>165</v>
      </c>
      <c r="B183" s="9"/>
      <c r="C183" s="9"/>
      <c r="D183" s="9"/>
      <c r="E183" s="2"/>
      <c r="F183" s="17" t="s">
        <v>190</v>
      </c>
      <c r="G183" s="16">
        <v>5718.88</v>
      </c>
      <c r="H183" s="23">
        <f t="shared" si="12"/>
        <v>101452.93119999999</v>
      </c>
      <c r="I183" s="8">
        <f t="shared" si="13"/>
        <v>94351.226015999986</v>
      </c>
      <c r="J183" s="8">
        <f t="shared" si="14"/>
        <v>7101.7051839999995</v>
      </c>
    </row>
    <row r="184" spans="1:10">
      <c r="A184" s="34" t="s">
        <v>166</v>
      </c>
      <c r="B184" s="9"/>
      <c r="C184" s="9"/>
      <c r="D184" s="9"/>
      <c r="E184" s="2"/>
      <c r="F184" s="17" t="s">
        <v>234</v>
      </c>
      <c r="G184" s="16">
        <v>831.74</v>
      </c>
      <c r="H184" s="23">
        <f t="shared" si="12"/>
        <v>14755.067599999998</v>
      </c>
      <c r="I184" s="8">
        <f t="shared" si="13"/>
        <v>13722.212867999999</v>
      </c>
      <c r="J184" s="8">
        <f t="shared" si="14"/>
        <v>1032.854732</v>
      </c>
    </row>
    <row r="185" spans="1:10">
      <c r="A185" s="34" t="s">
        <v>167</v>
      </c>
      <c r="B185" s="9"/>
      <c r="C185" s="9"/>
      <c r="D185" s="9"/>
      <c r="E185" s="2"/>
      <c r="F185" s="17" t="s">
        <v>206</v>
      </c>
      <c r="G185" s="16">
        <v>698.61</v>
      </c>
      <c r="H185" s="23">
        <f t="shared" si="12"/>
        <v>12393.341399999999</v>
      </c>
      <c r="I185" s="8">
        <f t="shared" si="13"/>
        <v>11525.807502</v>
      </c>
      <c r="J185" s="8">
        <f t="shared" si="14"/>
        <v>867.53389799999991</v>
      </c>
    </row>
    <row r="186" spans="1:10">
      <c r="A186" s="34" t="s">
        <v>168</v>
      </c>
      <c r="B186" s="9"/>
      <c r="C186" s="9"/>
      <c r="D186" s="9"/>
      <c r="E186" s="2"/>
      <c r="F186" s="17" t="s">
        <v>235</v>
      </c>
      <c r="G186" s="16">
        <v>117.1</v>
      </c>
      <c r="H186" s="23">
        <f t="shared" si="12"/>
        <v>2077.3539999999998</v>
      </c>
      <c r="I186" s="8">
        <f t="shared" si="13"/>
        <v>1931.9392199999998</v>
      </c>
      <c r="J186" s="8">
        <f t="shared" si="14"/>
        <v>145.41477999999998</v>
      </c>
    </row>
    <row r="187" spans="1:10">
      <c r="A187" s="34" t="s">
        <v>169</v>
      </c>
      <c r="B187" s="9"/>
      <c r="C187" s="9"/>
      <c r="D187" s="9"/>
      <c r="E187" s="2"/>
      <c r="F187" s="17" t="s">
        <v>236</v>
      </c>
      <c r="G187" s="16">
        <v>323</v>
      </c>
      <c r="H187" s="23">
        <f t="shared" si="12"/>
        <v>5730.0199999999995</v>
      </c>
      <c r="I187" s="8">
        <f t="shared" si="13"/>
        <v>5328.9185999999991</v>
      </c>
      <c r="J187" s="8">
        <f t="shared" si="14"/>
        <v>401.10140000000001</v>
      </c>
    </row>
    <row r="188" spans="1:10">
      <c r="A188" s="34" t="s">
        <v>170</v>
      </c>
      <c r="B188" s="9"/>
      <c r="C188" s="9"/>
      <c r="D188" s="9"/>
      <c r="E188" s="2"/>
      <c r="F188" s="17" t="s">
        <v>239</v>
      </c>
      <c r="G188" s="16">
        <v>392.18</v>
      </c>
      <c r="H188" s="23">
        <f t="shared" si="12"/>
        <v>6957.2731999999996</v>
      </c>
      <c r="I188" s="8">
        <f t="shared" si="13"/>
        <v>6470.2640759999995</v>
      </c>
      <c r="J188" s="8">
        <f t="shared" si="14"/>
        <v>487.00912399999999</v>
      </c>
    </row>
    <row r="189" spans="1:10">
      <c r="A189" s="34" t="s">
        <v>171</v>
      </c>
      <c r="B189" s="9"/>
      <c r="C189" s="9"/>
      <c r="D189" s="9"/>
      <c r="E189" s="2"/>
      <c r="F189" s="17" t="s">
        <v>240</v>
      </c>
      <c r="G189" s="16">
        <v>213.83</v>
      </c>
      <c r="H189" s="23">
        <f t="shared" si="12"/>
        <v>3793.3442</v>
      </c>
      <c r="I189" s="8">
        <f t="shared" si="13"/>
        <v>3527.8101059999999</v>
      </c>
      <c r="J189" s="8">
        <f t="shared" si="14"/>
        <v>265.53409399999998</v>
      </c>
    </row>
    <row r="190" spans="1:10">
      <c r="A190" s="34" t="s">
        <v>172</v>
      </c>
      <c r="B190" s="9"/>
      <c r="C190" s="9"/>
      <c r="D190" s="9"/>
      <c r="E190" s="2"/>
      <c r="F190" s="17" t="s">
        <v>241</v>
      </c>
      <c r="G190" s="16">
        <v>421.17</v>
      </c>
      <c r="H190" s="23">
        <f t="shared" si="12"/>
        <v>7471.5557999999992</v>
      </c>
      <c r="I190" s="8">
        <f t="shared" si="13"/>
        <v>6948.5468939999992</v>
      </c>
      <c r="J190" s="8">
        <f t="shared" si="14"/>
        <v>523.00890599999991</v>
      </c>
    </row>
    <row r="191" spans="1:10">
      <c r="A191" s="34" t="s">
        <v>173</v>
      </c>
      <c r="B191" s="9"/>
      <c r="C191" s="9"/>
      <c r="D191" s="9"/>
      <c r="E191" s="2"/>
      <c r="F191" s="17" t="s">
        <v>242</v>
      </c>
      <c r="G191" s="16">
        <v>343</v>
      </c>
      <c r="H191" s="23">
        <f t="shared" si="12"/>
        <v>6084.82</v>
      </c>
      <c r="I191" s="8">
        <f t="shared" si="13"/>
        <v>5658.8825999999999</v>
      </c>
      <c r="J191" s="8">
        <f t="shared" si="14"/>
        <v>425.93739999999997</v>
      </c>
    </row>
    <row r="192" spans="1:10">
      <c r="A192" s="34" t="s">
        <v>174</v>
      </c>
      <c r="B192" s="9"/>
      <c r="C192" s="9"/>
      <c r="D192" s="9"/>
      <c r="E192" s="2"/>
      <c r="F192" s="17" t="s">
        <v>243</v>
      </c>
      <c r="G192" s="16">
        <v>313.75</v>
      </c>
      <c r="H192" s="23">
        <f t="shared" si="12"/>
        <v>5565.9249999999993</v>
      </c>
      <c r="I192" s="8">
        <f t="shared" si="13"/>
        <v>5176.3102499999995</v>
      </c>
      <c r="J192" s="8">
        <f t="shared" si="14"/>
        <v>389.6147499999999</v>
      </c>
    </row>
    <row r="193" spans="1:10">
      <c r="A193" s="34" t="s">
        <v>175</v>
      </c>
      <c r="B193" s="9"/>
      <c r="C193" s="9"/>
      <c r="D193" s="9"/>
      <c r="E193" s="2"/>
      <c r="F193" s="17" t="s">
        <v>244</v>
      </c>
      <c r="G193" s="16">
        <v>383.7</v>
      </c>
      <c r="H193" s="23">
        <f t="shared" si="12"/>
        <v>6806.8379999999988</v>
      </c>
      <c r="I193" s="8">
        <f t="shared" si="13"/>
        <v>6330.3593399999991</v>
      </c>
      <c r="J193" s="8">
        <f t="shared" si="14"/>
        <v>476.47865999999993</v>
      </c>
    </row>
    <row r="194" spans="1:10">
      <c r="A194" s="34" t="s">
        <v>176</v>
      </c>
      <c r="B194" s="9"/>
      <c r="C194" s="9"/>
      <c r="D194" s="9"/>
      <c r="E194" s="2"/>
      <c r="F194" s="17" t="s">
        <v>245</v>
      </c>
      <c r="G194" s="16">
        <v>398.8</v>
      </c>
      <c r="H194" s="23">
        <f t="shared" si="12"/>
        <v>7074.7119999999995</v>
      </c>
      <c r="I194" s="8">
        <f t="shared" si="13"/>
        <v>6579.4821599999996</v>
      </c>
      <c r="J194" s="8">
        <f t="shared" si="14"/>
        <v>495.22983999999997</v>
      </c>
    </row>
    <row r="195" spans="1:10">
      <c r="A195" s="34" t="s">
        <v>177</v>
      </c>
      <c r="B195" s="9"/>
      <c r="C195" s="9"/>
      <c r="D195" s="9"/>
      <c r="E195" s="2"/>
      <c r="F195" s="17" t="s">
        <v>246</v>
      </c>
      <c r="G195" s="16">
        <v>349.2</v>
      </c>
      <c r="H195" s="23">
        <f t="shared" si="12"/>
        <v>6194.8079999999991</v>
      </c>
      <c r="I195" s="8">
        <f t="shared" si="13"/>
        <v>5761.1714399999992</v>
      </c>
      <c r="J195" s="8">
        <f t="shared" si="14"/>
        <v>433.63655999999997</v>
      </c>
    </row>
    <row r="196" spans="1:10">
      <c r="A196" s="34" t="s">
        <v>178</v>
      </c>
      <c r="B196" s="9"/>
      <c r="C196" s="9"/>
      <c r="D196" s="9"/>
      <c r="E196" s="2"/>
      <c r="F196" s="17" t="s">
        <v>247</v>
      </c>
      <c r="G196" s="16">
        <v>389.75</v>
      </c>
      <c r="H196" s="23">
        <f t="shared" si="12"/>
        <v>6914.1649999999991</v>
      </c>
      <c r="I196" s="8">
        <f t="shared" si="13"/>
        <v>6430.1734499999993</v>
      </c>
      <c r="J196" s="8">
        <f t="shared" si="14"/>
        <v>483.9915499999999</v>
      </c>
    </row>
    <row r="197" spans="1:10">
      <c r="A197" s="34" t="s">
        <v>347</v>
      </c>
      <c r="B197" s="9"/>
      <c r="C197" s="9"/>
      <c r="D197" s="9"/>
      <c r="E197" s="2"/>
      <c r="F197" s="17" t="s">
        <v>248</v>
      </c>
      <c r="G197" s="16">
        <v>396.69</v>
      </c>
      <c r="H197" s="23">
        <f t="shared" si="12"/>
        <v>7037.2805999999991</v>
      </c>
      <c r="I197" s="8">
        <f t="shared" si="13"/>
        <v>6544.6709579999988</v>
      </c>
      <c r="J197" s="8">
        <f t="shared" si="14"/>
        <v>492.60964199999995</v>
      </c>
    </row>
    <row r="198" spans="1:10">
      <c r="A198" s="34" t="s">
        <v>348</v>
      </c>
      <c r="B198" s="9"/>
      <c r="C198" s="9"/>
      <c r="D198" s="9"/>
      <c r="E198" s="2"/>
      <c r="F198" s="17" t="s">
        <v>249</v>
      </c>
      <c r="G198" s="16">
        <v>330.29</v>
      </c>
      <c r="H198" s="23">
        <f t="shared" si="12"/>
        <v>5859.3445999999994</v>
      </c>
      <c r="I198" s="8">
        <f t="shared" si="13"/>
        <v>5449.1904779999995</v>
      </c>
      <c r="J198" s="8">
        <f t="shared" si="14"/>
        <v>410.15412199999997</v>
      </c>
    </row>
    <row r="199" spans="1:10">
      <c r="A199" s="34" t="s">
        <v>349</v>
      </c>
      <c r="B199" s="9"/>
      <c r="C199" s="9"/>
      <c r="D199" s="9"/>
      <c r="E199" s="2"/>
      <c r="F199" s="17" t="s">
        <v>250</v>
      </c>
      <c r="G199" s="16">
        <v>327.08999999999997</v>
      </c>
      <c r="H199" s="23">
        <f t="shared" si="12"/>
        <v>5802.5765999999994</v>
      </c>
      <c r="I199" s="8">
        <f t="shared" si="13"/>
        <v>5396.3962379999994</v>
      </c>
      <c r="J199" s="8">
        <f t="shared" si="14"/>
        <v>406.18036199999995</v>
      </c>
    </row>
    <row r="200" spans="1:10">
      <c r="A200" s="34" t="s">
        <v>350</v>
      </c>
      <c r="B200" s="9"/>
      <c r="C200" s="9"/>
      <c r="D200" s="9"/>
      <c r="E200" s="2"/>
      <c r="F200" s="17" t="s">
        <v>251</v>
      </c>
      <c r="G200" s="16">
        <v>317.58999999999997</v>
      </c>
      <c r="H200" s="23">
        <f t="shared" si="12"/>
        <v>5634.0465999999988</v>
      </c>
      <c r="I200" s="8">
        <f t="shared" si="13"/>
        <v>5239.6633379999985</v>
      </c>
      <c r="J200" s="8">
        <f t="shared" si="14"/>
        <v>394.38326199999989</v>
      </c>
    </row>
    <row r="201" spans="1:10">
      <c r="A201" s="34" t="s">
        <v>351</v>
      </c>
      <c r="B201" s="9"/>
      <c r="C201" s="9"/>
      <c r="D201" s="9"/>
      <c r="E201" s="2"/>
      <c r="F201" s="17" t="s">
        <v>252</v>
      </c>
      <c r="G201" s="16">
        <v>339.66</v>
      </c>
      <c r="H201" s="23">
        <f t="shared" si="12"/>
        <v>6025.5684000000001</v>
      </c>
      <c r="I201" s="8">
        <f t="shared" si="13"/>
        <v>5603.7786120000001</v>
      </c>
      <c r="J201" s="8">
        <f t="shared" si="14"/>
        <v>421.78978799999999</v>
      </c>
    </row>
    <row r="202" spans="1:10">
      <c r="A202" s="34" t="s">
        <v>352</v>
      </c>
      <c r="B202" s="9"/>
      <c r="C202" s="9"/>
      <c r="D202" s="9"/>
      <c r="E202" s="2"/>
      <c r="F202" s="17" t="s">
        <v>253</v>
      </c>
      <c r="G202" s="16">
        <v>371.25</v>
      </c>
      <c r="H202" s="23">
        <f t="shared" si="12"/>
        <v>6585.9749999999995</v>
      </c>
      <c r="I202" s="8">
        <f t="shared" si="13"/>
        <v>6124.9567499999994</v>
      </c>
      <c r="J202" s="8">
        <f t="shared" si="14"/>
        <v>461.01824999999997</v>
      </c>
    </row>
    <row r="203" spans="1:10">
      <c r="A203" s="34" t="s">
        <v>353</v>
      </c>
      <c r="B203" s="9"/>
      <c r="C203" s="9"/>
      <c r="D203" s="9"/>
      <c r="E203" s="2"/>
      <c r="F203" s="17" t="s">
        <v>27</v>
      </c>
      <c r="G203" s="16">
        <v>2538.12</v>
      </c>
      <c r="H203" s="23">
        <f t="shared" si="12"/>
        <v>45026.248799999994</v>
      </c>
      <c r="I203" s="8">
        <f t="shared" si="13"/>
        <v>41874.411383999992</v>
      </c>
      <c r="J203" s="8">
        <f t="shared" si="14"/>
        <v>3151.8374159999994</v>
      </c>
    </row>
    <row r="204" spans="1:10">
      <c r="A204" s="34" t="s">
        <v>354</v>
      </c>
      <c r="B204" s="9"/>
      <c r="C204" s="9"/>
      <c r="D204" s="9"/>
      <c r="E204" s="2"/>
      <c r="F204" s="17" t="s">
        <v>44</v>
      </c>
      <c r="G204" s="16">
        <v>2434.79</v>
      </c>
      <c r="H204" s="23">
        <f t="shared" si="12"/>
        <v>43193.174599999998</v>
      </c>
      <c r="I204" s="8">
        <f t="shared" si="13"/>
        <v>40169.652377999999</v>
      </c>
      <c r="J204" s="8">
        <f t="shared" si="14"/>
        <v>3023.5222219999996</v>
      </c>
    </row>
    <row r="205" spans="1:10">
      <c r="A205" s="34" t="s">
        <v>355</v>
      </c>
      <c r="B205" s="9"/>
      <c r="C205" s="9"/>
      <c r="D205" s="9"/>
      <c r="E205" s="2"/>
      <c r="F205" s="17" t="s">
        <v>254</v>
      </c>
      <c r="G205" s="16">
        <v>852.41</v>
      </c>
      <c r="H205" s="23">
        <f t="shared" si="12"/>
        <v>15121.753399999998</v>
      </c>
      <c r="I205" s="8">
        <f t="shared" si="13"/>
        <v>14063.230661999998</v>
      </c>
      <c r="J205" s="8">
        <f t="shared" si="14"/>
        <v>1058.5227379999999</v>
      </c>
    </row>
    <row r="206" spans="1:10">
      <c r="A206" s="34" t="s">
        <v>356</v>
      </c>
      <c r="B206" s="9"/>
      <c r="C206" s="9"/>
      <c r="D206" s="9"/>
      <c r="E206" s="2"/>
      <c r="F206" s="17" t="s">
        <v>217</v>
      </c>
      <c r="G206" s="16">
        <v>1315.12</v>
      </c>
      <c r="H206" s="23">
        <f t="shared" si="12"/>
        <v>23330.228799999997</v>
      </c>
      <c r="I206" s="8">
        <f t="shared" si="13"/>
        <v>21697.112783999997</v>
      </c>
      <c r="J206" s="8">
        <f t="shared" si="14"/>
        <v>1633.1160159999999</v>
      </c>
    </row>
    <row r="207" spans="1:10" ht="45">
      <c r="A207" s="6">
        <v>5</v>
      </c>
      <c r="B207" s="9"/>
      <c r="C207" s="9"/>
      <c r="D207" s="9"/>
      <c r="E207" s="2" t="s">
        <v>255</v>
      </c>
      <c r="F207" s="13"/>
      <c r="G207" s="31">
        <f>SUM(G208:G226)</f>
        <v>467</v>
      </c>
      <c r="H207" s="33">
        <f>SUM(H208:H226)</f>
        <v>1318154.3999999999</v>
      </c>
      <c r="I207" s="33">
        <f>SUM(I208:I226)</f>
        <v>1225883.5920000004</v>
      </c>
      <c r="J207" s="33">
        <f>SUM(J208:J226)</f>
        <v>92270.807999999975</v>
      </c>
    </row>
    <row r="208" spans="1:10">
      <c r="A208" s="34" t="s">
        <v>357</v>
      </c>
      <c r="B208" s="9"/>
      <c r="C208" s="9"/>
      <c r="D208" s="9"/>
      <c r="E208" s="2"/>
      <c r="F208" s="15" t="s">
        <v>22</v>
      </c>
      <c r="G208" s="32">
        <v>28</v>
      </c>
      <c r="H208" s="23">
        <v>79032.820000000007</v>
      </c>
      <c r="I208" s="8">
        <f>H208-J208</f>
        <v>73500.522600000011</v>
      </c>
      <c r="J208" s="8">
        <f>H208*7/100</f>
        <v>5532.2973999999995</v>
      </c>
    </row>
    <row r="209" spans="1:10">
      <c r="A209" s="34" t="s">
        <v>358</v>
      </c>
      <c r="B209" s="9"/>
      <c r="C209" s="9"/>
      <c r="D209" s="9"/>
      <c r="E209" s="2"/>
      <c r="F209" s="15" t="s">
        <v>46</v>
      </c>
      <c r="G209" s="32">
        <v>28</v>
      </c>
      <c r="H209" s="23">
        <v>79032.820000000007</v>
      </c>
      <c r="I209" s="8">
        <f t="shared" ref="I209:I226" si="15">H209-J209</f>
        <v>73500.522600000011</v>
      </c>
      <c r="J209" s="8">
        <f t="shared" ref="J209:J226" si="16">H209*7/100</f>
        <v>5532.2973999999995</v>
      </c>
    </row>
    <row r="210" spans="1:10">
      <c r="A210" s="34" t="s">
        <v>359</v>
      </c>
      <c r="B210" s="9"/>
      <c r="C210" s="9"/>
      <c r="D210" s="9"/>
      <c r="E210" s="2"/>
      <c r="F210" s="15" t="s">
        <v>47</v>
      </c>
      <c r="G210" s="32">
        <v>28</v>
      </c>
      <c r="H210" s="23">
        <v>79032.820000000007</v>
      </c>
      <c r="I210" s="8">
        <f t="shared" si="15"/>
        <v>73500.522600000011</v>
      </c>
      <c r="J210" s="8">
        <f t="shared" si="16"/>
        <v>5532.2973999999995</v>
      </c>
    </row>
    <row r="211" spans="1:10">
      <c r="A211" s="34" t="s">
        <v>360</v>
      </c>
      <c r="B211" s="9"/>
      <c r="C211" s="9"/>
      <c r="D211" s="9"/>
      <c r="E211" s="2"/>
      <c r="F211" s="15" t="s">
        <v>190</v>
      </c>
      <c r="G211" s="32">
        <v>56</v>
      </c>
      <c r="H211" s="23">
        <v>158065.63</v>
      </c>
      <c r="I211" s="8">
        <f t="shared" si="15"/>
        <v>147001.03590000002</v>
      </c>
      <c r="J211" s="8">
        <f t="shared" si="16"/>
        <v>11064.594100000002</v>
      </c>
    </row>
    <row r="212" spans="1:10">
      <c r="A212" s="34" t="s">
        <v>361</v>
      </c>
      <c r="B212" s="9"/>
      <c r="C212" s="9"/>
      <c r="D212" s="9"/>
      <c r="E212" s="2"/>
      <c r="F212" s="15" t="s">
        <v>220</v>
      </c>
      <c r="G212" s="32">
        <v>28</v>
      </c>
      <c r="H212" s="23">
        <v>79032.820000000007</v>
      </c>
      <c r="I212" s="8">
        <f t="shared" si="15"/>
        <v>73500.522600000011</v>
      </c>
      <c r="J212" s="8">
        <f t="shared" si="16"/>
        <v>5532.2973999999995</v>
      </c>
    </row>
    <row r="213" spans="1:10">
      <c r="A213" s="34" t="s">
        <v>362</v>
      </c>
      <c r="B213" s="9"/>
      <c r="C213" s="9"/>
      <c r="D213" s="9"/>
      <c r="E213" s="2"/>
      <c r="F213" s="15" t="s">
        <v>50</v>
      </c>
      <c r="G213" s="32">
        <v>24</v>
      </c>
      <c r="H213" s="23">
        <v>67742.41</v>
      </c>
      <c r="I213" s="8">
        <f t="shared" si="15"/>
        <v>63000.441300000006</v>
      </c>
      <c r="J213" s="8">
        <f t="shared" si="16"/>
        <v>4741.9687000000004</v>
      </c>
    </row>
    <row r="214" spans="1:10">
      <c r="A214" s="34" t="s">
        <v>363</v>
      </c>
      <c r="B214" s="9"/>
      <c r="C214" s="9"/>
      <c r="D214" s="9"/>
      <c r="E214" s="2"/>
      <c r="F214" s="15" t="s">
        <v>17</v>
      </c>
      <c r="G214" s="32">
        <v>24</v>
      </c>
      <c r="H214" s="23">
        <v>67742.41</v>
      </c>
      <c r="I214" s="8">
        <f t="shared" si="15"/>
        <v>63000.441300000006</v>
      </c>
      <c r="J214" s="8">
        <f t="shared" si="16"/>
        <v>4741.9687000000004</v>
      </c>
    </row>
    <row r="215" spans="1:10">
      <c r="A215" s="34" t="s">
        <v>364</v>
      </c>
      <c r="B215" s="9"/>
      <c r="C215" s="9"/>
      <c r="D215" s="9"/>
      <c r="E215" s="2"/>
      <c r="F215" s="15" t="s">
        <v>179</v>
      </c>
      <c r="G215" s="32">
        <v>28</v>
      </c>
      <c r="H215" s="23">
        <v>79032.820000000007</v>
      </c>
      <c r="I215" s="8">
        <f t="shared" si="15"/>
        <v>73500.522600000011</v>
      </c>
      <c r="J215" s="8">
        <f t="shared" si="16"/>
        <v>5532.2973999999995</v>
      </c>
    </row>
    <row r="216" spans="1:10">
      <c r="A216" s="34" t="s">
        <v>365</v>
      </c>
      <c r="B216" s="9"/>
      <c r="C216" s="9"/>
      <c r="D216" s="9"/>
      <c r="E216" s="2"/>
      <c r="F216" s="15" t="s">
        <v>180</v>
      </c>
      <c r="G216" s="32">
        <v>12</v>
      </c>
      <c r="H216" s="23">
        <v>33871.19</v>
      </c>
      <c r="I216" s="8">
        <f t="shared" si="15"/>
        <v>31500.206700000002</v>
      </c>
      <c r="J216" s="8">
        <f t="shared" si="16"/>
        <v>2370.9833000000003</v>
      </c>
    </row>
    <row r="217" spans="1:10">
      <c r="A217" s="34" t="s">
        <v>366</v>
      </c>
      <c r="B217" s="9"/>
      <c r="C217" s="9"/>
      <c r="D217" s="9"/>
      <c r="E217" s="2"/>
      <c r="F217" s="15" t="s">
        <v>44</v>
      </c>
      <c r="G217" s="32">
        <v>24</v>
      </c>
      <c r="H217" s="23">
        <v>67742.41</v>
      </c>
      <c r="I217" s="8">
        <f t="shared" si="15"/>
        <v>63000.441300000006</v>
      </c>
      <c r="J217" s="8">
        <f t="shared" si="16"/>
        <v>4741.9687000000004</v>
      </c>
    </row>
    <row r="218" spans="1:10">
      <c r="A218" s="34" t="s">
        <v>367</v>
      </c>
      <c r="B218" s="9"/>
      <c r="C218" s="9"/>
      <c r="D218" s="9"/>
      <c r="E218" s="2"/>
      <c r="F218" s="15" t="s">
        <v>33</v>
      </c>
      <c r="G218" s="32">
        <v>24</v>
      </c>
      <c r="H218" s="23">
        <v>67742.41</v>
      </c>
      <c r="I218" s="8">
        <f t="shared" si="15"/>
        <v>63000.441300000006</v>
      </c>
      <c r="J218" s="8">
        <f t="shared" si="16"/>
        <v>4741.9687000000004</v>
      </c>
    </row>
    <row r="219" spans="1:10">
      <c r="A219" s="34" t="s">
        <v>368</v>
      </c>
      <c r="B219" s="9"/>
      <c r="C219" s="9"/>
      <c r="D219" s="9"/>
      <c r="E219" s="2"/>
      <c r="F219" s="15" t="s">
        <v>16</v>
      </c>
      <c r="G219" s="32">
        <v>42</v>
      </c>
      <c r="H219" s="23">
        <v>118549.2</v>
      </c>
      <c r="I219" s="8">
        <f t="shared" si="15"/>
        <v>110250.75599999999</v>
      </c>
      <c r="J219" s="8">
        <f t="shared" si="16"/>
        <v>8298.4439999999995</v>
      </c>
    </row>
    <row r="220" spans="1:10">
      <c r="A220" s="34" t="s">
        <v>369</v>
      </c>
      <c r="B220" s="9"/>
      <c r="C220" s="9"/>
      <c r="D220" s="9"/>
      <c r="E220" s="2"/>
      <c r="F220" s="15" t="s">
        <v>188</v>
      </c>
      <c r="G220" s="32">
        <v>24</v>
      </c>
      <c r="H220" s="23">
        <v>67742.41</v>
      </c>
      <c r="I220" s="8">
        <f t="shared" si="15"/>
        <v>63000.441300000006</v>
      </c>
      <c r="J220" s="8">
        <f t="shared" si="16"/>
        <v>4741.9687000000004</v>
      </c>
    </row>
    <row r="221" spans="1:10">
      <c r="A221" s="34" t="s">
        <v>370</v>
      </c>
      <c r="B221" s="9"/>
      <c r="C221" s="9"/>
      <c r="D221" s="9"/>
      <c r="E221" s="2"/>
      <c r="F221" s="15" t="s">
        <v>189</v>
      </c>
      <c r="G221" s="32">
        <v>30</v>
      </c>
      <c r="H221" s="23">
        <v>84678.01</v>
      </c>
      <c r="I221" s="8">
        <f t="shared" si="15"/>
        <v>78750.549299999999</v>
      </c>
      <c r="J221" s="8">
        <f t="shared" si="16"/>
        <v>5927.4606999999996</v>
      </c>
    </row>
    <row r="222" spans="1:10">
      <c r="A222" s="34" t="s">
        <v>371</v>
      </c>
      <c r="B222" s="9"/>
      <c r="C222" s="9"/>
      <c r="D222" s="9"/>
      <c r="E222" s="2"/>
      <c r="F222" s="15" t="s">
        <v>27</v>
      </c>
      <c r="G222" s="32">
        <v>24</v>
      </c>
      <c r="H222" s="23">
        <v>67742.41</v>
      </c>
      <c r="I222" s="8">
        <f t="shared" si="15"/>
        <v>63000.441300000006</v>
      </c>
      <c r="J222" s="8">
        <f t="shared" si="16"/>
        <v>4741.9687000000004</v>
      </c>
    </row>
    <row r="223" spans="1:10">
      <c r="A223" s="34" t="s">
        <v>372</v>
      </c>
      <c r="B223" s="9"/>
      <c r="C223" s="9"/>
      <c r="D223" s="9"/>
      <c r="E223" s="2"/>
      <c r="F223" s="15" t="s">
        <v>198</v>
      </c>
      <c r="G223" s="32">
        <v>22</v>
      </c>
      <c r="H223" s="23">
        <v>62097.21</v>
      </c>
      <c r="I223" s="8">
        <f t="shared" si="15"/>
        <v>57750.405299999999</v>
      </c>
      <c r="J223" s="8">
        <f t="shared" si="16"/>
        <v>4346.8046999999997</v>
      </c>
    </row>
    <row r="224" spans="1:10">
      <c r="A224" s="34" t="s">
        <v>373</v>
      </c>
      <c r="B224" s="9"/>
      <c r="C224" s="9"/>
      <c r="D224" s="9"/>
      <c r="E224" s="2"/>
      <c r="F224" s="15" t="s">
        <v>214</v>
      </c>
      <c r="G224" s="32">
        <v>5</v>
      </c>
      <c r="H224" s="23">
        <v>14113</v>
      </c>
      <c r="I224" s="8">
        <f t="shared" si="15"/>
        <v>13125.09</v>
      </c>
      <c r="J224" s="8">
        <f t="shared" si="16"/>
        <v>987.91</v>
      </c>
    </row>
    <row r="225" spans="1:10">
      <c r="A225" s="34" t="s">
        <v>374</v>
      </c>
      <c r="B225" s="9"/>
      <c r="C225" s="9"/>
      <c r="D225" s="9"/>
      <c r="E225" s="2"/>
      <c r="F225" s="15" t="s">
        <v>18</v>
      </c>
      <c r="G225" s="32">
        <v>6</v>
      </c>
      <c r="H225" s="23">
        <v>16935.599999999999</v>
      </c>
      <c r="I225" s="8">
        <f t="shared" si="15"/>
        <v>15750.107999999998</v>
      </c>
      <c r="J225" s="8">
        <f t="shared" si="16"/>
        <v>1185.4919999999997</v>
      </c>
    </row>
    <row r="226" spans="1:10">
      <c r="A226" s="34" t="s">
        <v>375</v>
      </c>
      <c r="B226" s="9"/>
      <c r="C226" s="9"/>
      <c r="D226" s="9"/>
      <c r="E226" s="2"/>
      <c r="F226" s="15" t="s">
        <v>15</v>
      </c>
      <c r="G226" s="32">
        <v>10</v>
      </c>
      <c r="H226" s="23">
        <v>28226</v>
      </c>
      <c r="I226" s="8">
        <f t="shared" si="15"/>
        <v>26250.18</v>
      </c>
      <c r="J226" s="8">
        <f t="shared" si="16"/>
        <v>1975.82</v>
      </c>
    </row>
    <row r="227" spans="1:10" ht="22.5" customHeight="1">
      <c r="A227" s="25"/>
      <c r="B227" s="9"/>
      <c r="C227" s="9"/>
      <c r="D227" s="9"/>
      <c r="E227" s="2" t="s">
        <v>82</v>
      </c>
      <c r="F227" s="2"/>
      <c r="G227" s="2"/>
      <c r="H227" s="7">
        <f>H10+H54+H104+H109+H207</f>
        <v>22350921.419199996</v>
      </c>
      <c r="I227" s="7">
        <f>I10+I54+I104+I109+I207</f>
        <v>19916340.001856003</v>
      </c>
      <c r="J227" s="7">
        <f>J10+J54+J104+J109+J207</f>
        <v>2434581.4173440002</v>
      </c>
    </row>
    <row r="228" spans="1:10">
      <c r="A228" s="24"/>
      <c r="B228" s="1"/>
      <c r="C228" s="1"/>
      <c r="D228" s="1"/>
      <c r="E228" s="1"/>
      <c r="F228" s="1"/>
      <c r="G228" s="1"/>
      <c r="H228" s="1"/>
      <c r="I228" s="1"/>
      <c r="J228" s="36"/>
    </row>
    <row r="229" spans="1:10">
      <c r="A229" s="1"/>
      <c r="B229" s="1"/>
      <c r="C229" s="1"/>
      <c r="D229" s="1"/>
      <c r="E229" s="1"/>
      <c r="F229" s="1"/>
      <c r="G229" s="1"/>
      <c r="H229" s="38"/>
      <c r="I229" s="1"/>
      <c r="J229" s="37"/>
    </row>
  </sheetData>
  <mergeCells count="13">
    <mergeCell ref="I2:J2"/>
    <mergeCell ref="I1:J1"/>
    <mergeCell ref="A7:A9"/>
    <mergeCell ref="B7:B9"/>
    <mergeCell ref="C7:C9"/>
    <mergeCell ref="D7:D9"/>
    <mergeCell ref="A4:J4"/>
    <mergeCell ref="E7:J7"/>
    <mergeCell ref="I8:J8"/>
    <mergeCell ref="E8:E9"/>
    <mergeCell ref="F8:F9"/>
    <mergeCell ref="H8:H9"/>
    <mergeCell ref="G8:G9"/>
  </mergeCells>
  <pageMargins left="0.70866141732283472" right="0.70866141732283472" top="0.74803149606299213" bottom="0.74803149606299213" header="0.31496062992125984" footer="0.31496062992125984"/>
  <pageSetup paperSize="9" scale="65" fitToHeight="1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2016-08-02T08:23:40Z</dcterms:modified>
</cp:coreProperties>
</file>