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Приложение 2" sheetId="2" r:id="rId2"/>
  </sheets>
  <definedNames>
    <definedName name="_xlnm.Print_Area" localSheetId="1">'Приложение 2'!$A$1:$H$128</definedName>
  </definedNames>
  <calcPr fullCalcOnLoad="1"/>
</workbook>
</file>

<file path=xl/sharedStrings.xml><?xml version="1.0" encoding="utf-8"?>
<sst xmlns="http://schemas.openxmlformats.org/spreadsheetml/2006/main" count="491" uniqueCount="178">
  <si>
    <t>Благоустройство</t>
  </si>
  <si>
    <t>Наименование</t>
  </si>
  <si>
    <t>Функционирование правительства РФ, высших исполнительных органов, гос.власть субъектов РФ, местных администраций</t>
  </si>
  <si>
    <t>01</t>
  </si>
  <si>
    <t>04</t>
  </si>
  <si>
    <t>Функционирование высшего должностного лица субъекта РФ и муниципального образования</t>
  </si>
  <si>
    <t>02</t>
  </si>
  <si>
    <t>12</t>
  </si>
  <si>
    <t xml:space="preserve">04 </t>
  </si>
  <si>
    <t>08</t>
  </si>
  <si>
    <t>05</t>
  </si>
  <si>
    <t>07</t>
  </si>
  <si>
    <t>Молодежная политика и оздоровление детей</t>
  </si>
  <si>
    <t>09</t>
  </si>
  <si>
    <t>Культура</t>
  </si>
  <si>
    <t>03</t>
  </si>
  <si>
    <t>Социальное обеспечение населения</t>
  </si>
  <si>
    <t>10</t>
  </si>
  <si>
    <t xml:space="preserve">05 </t>
  </si>
  <si>
    <t>Раздел</t>
  </si>
  <si>
    <t>Подраздел</t>
  </si>
  <si>
    <t>Целевая статья расходов</t>
  </si>
  <si>
    <t>Вид расходов</t>
  </si>
  <si>
    <t>Жилищное хозяйство</t>
  </si>
  <si>
    <t>Плановый период</t>
  </si>
  <si>
    <t>2014 год</t>
  </si>
  <si>
    <t>2015 год</t>
  </si>
  <si>
    <t>(в рублях)</t>
  </si>
  <si>
    <t>Приложение №1</t>
  </si>
  <si>
    <t>Показатели</t>
  </si>
  <si>
    <t>ВСЕГО ДОХОДОВ</t>
  </si>
  <si>
    <t>ВСЕГО РАСХОДОВ</t>
  </si>
  <si>
    <t>ИСТОЧНИКИ ВНУТРЕННЕГО ФИНАНСОВОГО ДЕФИЦИТА БЮДЖЕТА</t>
  </si>
  <si>
    <t>ПРОФИЦИТ /ДЕФИЦИТ БЮДЖЕТА</t>
  </si>
  <si>
    <t>ВЕРХНИЙ ПРЕДЕЛ МУНИЦИПАЛЬНОГО ДОЛГА</t>
  </si>
  <si>
    <t>Бюджет МО "Город алдан"</t>
  </si>
  <si>
    <t>плановый перид</t>
  </si>
  <si>
    <t>Наименование доходов</t>
  </si>
  <si>
    <t xml:space="preserve">Утвержденный план  на 2013 год </t>
  </si>
  <si>
    <t>Ожидаемое исполнение плана за 2013 год</t>
  </si>
  <si>
    <t>Ожидаемое исполнение плана за 2014 год</t>
  </si>
  <si>
    <t>Ожидаемое исполнение плана за 2015 год</t>
  </si>
  <si>
    <t>Ожидаемое исполнение плана за 2016 год</t>
  </si>
  <si>
    <t>НДФЛ</t>
  </si>
  <si>
    <t>Налог на имущество физ.лиц</t>
  </si>
  <si>
    <t>Земельный налог</t>
  </si>
  <si>
    <t>Единый с/хозяйственный налог</t>
  </si>
  <si>
    <t>Итого налоговые доходы</t>
  </si>
  <si>
    <t>Аренда земли</t>
  </si>
  <si>
    <t>Аренда имущества</t>
  </si>
  <si>
    <t>Итого неналоговые доходы</t>
  </si>
  <si>
    <t>Всего собственные доходы</t>
  </si>
  <si>
    <t>Глава города:</t>
  </si>
  <si>
    <t>А.Л.Бугай</t>
  </si>
  <si>
    <t>Прогноз на 2014 год</t>
  </si>
  <si>
    <t>Прогноз на 2015 год</t>
  </si>
  <si>
    <t>Прогноз на 2016 год</t>
  </si>
  <si>
    <t>Бюджетный кредит</t>
  </si>
  <si>
    <t xml:space="preserve">2 квартал 2013 года </t>
  </si>
  <si>
    <t>Дата получения</t>
  </si>
  <si>
    <t>Сумма, в рублях</t>
  </si>
  <si>
    <t>Итого</t>
  </si>
  <si>
    <t>Всего</t>
  </si>
  <si>
    <t>1 квартал</t>
  </si>
  <si>
    <t>2 квартал</t>
  </si>
  <si>
    <t>3 квартал</t>
  </si>
  <si>
    <t>4 квартал</t>
  </si>
  <si>
    <t xml:space="preserve">Итого </t>
  </si>
  <si>
    <t>2016 год</t>
  </si>
  <si>
    <t>График погашения бюджетного кредита муниципального образования "Город Алдан"</t>
  </si>
  <si>
    <t>Заместитель главы по экономике и финансам:</t>
  </si>
  <si>
    <t>Е.В.Михайлова</t>
  </si>
  <si>
    <t>График получения бюджетного кредита МО "Город Алдан"</t>
  </si>
  <si>
    <t xml:space="preserve">Заместитель главы  </t>
  </si>
  <si>
    <t>по экономике и финансам:</t>
  </si>
  <si>
    <t>Анализ ожидаемого исполнения плана по налоговым и неналоговым доходам муниципального образования "Город Алдан" за 2013 - 2016 г.г.</t>
  </si>
  <si>
    <t>06</t>
  </si>
  <si>
    <t>13</t>
  </si>
  <si>
    <t>Обслуживание государственного внутреннего и муниципального долга</t>
  </si>
  <si>
    <t>2018 год</t>
  </si>
  <si>
    <t>на 01.01.2019г.</t>
  </si>
  <si>
    <t>99 1 00 1160 0</t>
  </si>
  <si>
    <t>99 1 00 1141 0</t>
  </si>
  <si>
    <t>Глава муниципального образования</t>
  </si>
  <si>
    <t>Расходы на содержание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</si>
  <si>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(финансово-бюджетного)надзора</t>
  </si>
  <si>
    <t>Председатель контрольно-счетной палаты муниципальногообразования и его заместители</t>
  </si>
  <si>
    <t>99 1 00 1174 0</t>
  </si>
  <si>
    <t>Другие общегосударственные вопросы</t>
  </si>
  <si>
    <t>Расходы на обеспечение деятельности (оказание услуг) муниципальных учреждений</t>
  </si>
  <si>
    <t>99 1 00 2200 1</t>
  </si>
  <si>
    <t>Расходы по управлению муниципальным имуществом и земельными ресурсами</t>
  </si>
  <si>
    <t>99 5 00 9100 2</t>
  </si>
  <si>
    <t>Защита населения и территории от  ЧС природного и техногенного характера, гражданская оборона</t>
  </si>
  <si>
    <t>Расходы по предупреждению и ликвидации последствий чрезвычайных ситуаций и стихийных бедствий природного и техногенного характера</t>
  </si>
  <si>
    <t>99 5 00 9100 3</t>
  </si>
  <si>
    <t>Другие вопросы в области национальной экономики</t>
  </si>
  <si>
    <t>Сельское хозяйство и рыболовство</t>
  </si>
  <si>
    <t>Дорожное хозяйство (дорожные фонды)</t>
  </si>
  <si>
    <t>Текущий и капитальный ремонт автомобильных дорог</t>
  </si>
  <si>
    <t>88 5 00 1001 0</t>
  </si>
  <si>
    <t>Содержание муниципальных автомобильных дорог</t>
  </si>
  <si>
    <t>88 5 00 1009 0</t>
  </si>
  <si>
    <t xml:space="preserve">Имущественный взнос в некоммерческую организацию "Фонд капитального ремонта многоквартирных домов Республики Саха (Якутия)" на проведение капитального ремонта общего имущества в многоквартирных домах </t>
  </si>
  <si>
    <t>69 7 00 1001 0</t>
  </si>
  <si>
    <t>Капитальный ремонт муниципального жилищного фонда, осуществляемый за счет средств местных бюджетов</t>
  </si>
  <si>
    <t>69 7 00 1003 0</t>
  </si>
  <si>
    <t>Содержание и ремонт объектов уличного освещения</t>
  </si>
  <si>
    <t>69 8 00 1000 1</t>
  </si>
  <si>
    <t>Организация и содержание мест захоронения</t>
  </si>
  <si>
    <t>69 8 00 1000 3</t>
  </si>
  <si>
    <t>Прочие мероприятия по благоустройству</t>
  </si>
  <si>
    <t>69 8 00 1000 9</t>
  </si>
  <si>
    <t>Софинансирование расходных обязательств по реализации плана мероприятий комплексного развития муниципального образования на 2013-2017 годы (за счет средств ГБ)</t>
  </si>
  <si>
    <t>Софинансирование расходных обязательств по реализации плана мероприятий комплексного развития муниципального образования на 2013-2017 годы (за счет средств МБ)</t>
  </si>
  <si>
    <t>Организация и проведение мероприятий в области муниципальной молодежной политики</t>
  </si>
  <si>
    <t>73 2 00 1111 0</t>
  </si>
  <si>
    <t>Расходы в области культурно-досуговой деятельности</t>
  </si>
  <si>
    <t>99 5 00 9101 3</t>
  </si>
  <si>
    <t>Расходы на выплаты персоналу в целях обеспечения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</si>
  <si>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</si>
  <si>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</si>
  <si>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</si>
  <si>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</si>
  <si>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</si>
  <si>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Закупка товаров, работ и услуг для государственных (муниципальных) нужд (содержание уличного освещения)</t>
  </si>
  <si>
    <t>Закупка товаров, работ и услуг для государственных (муниципальных) нужд (уличное освещение)</t>
  </si>
  <si>
    <t>Закупка товаров, работ и услуг для государственных (муниципальных) нужд (содержание кладбища)</t>
  </si>
  <si>
    <t>Закупка товаров, работ и услуг для государственных (муниципальных) нужд (захоронение безродных)</t>
  </si>
  <si>
    <t>600</t>
  </si>
  <si>
    <t>Предоставление субсидий бюджетным, автономным учреждениям и иным некоммерческим организациям</t>
  </si>
  <si>
    <t>Пенсионное обеспечение</t>
  </si>
  <si>
    <t>Расходы в области социального обеспечения населения</t>
  </si>
  <si>
    <t>99 5 00 9101 2</t>
  </si>
  <si>
    <t>Социальное обеспечение и иные выплаты населению</t>
  </si>
  <si>
    <t>300</t>
  </si>
  <si>
    <t>Межбюджетные трансферты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</si>
  <si>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</si>
  <si>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99 6 00 8851 0</t>
  </si>
  <si>
    <t>500</t>
  </si>
  <si>
    <t>Физическая культура</t>
  </si>
  <si>
    <t>11</t>
  </si>
  <si>
    <t>Расходы в области спорта и физической культуры</t>
  </si>
  <si>
    <t>99 5 00 9101 4</t>
  </si>
  <si>
    <t>99 5 00 9101 5</t>
  </si>
  <si>
    <t>Обслуживание муниципального долга</t>
  </si>
  <si>
    <t>Обслуживание государственного (муниципального) долга</t>
  </si>
  <si>
    <t>700</t>
  </si>
  <si>
    <t>2019 год</t>
  </si>
  <si>
    <t>на 01.01.2020г.</t>
  </si>
  <si>
    <t>Расходы на исполнение судебных решений о взыскании из бюджета по искам юридических и физических лиц</t>
  </si>
  <si>
    <t>99 5 00 9101 7</t>
  </si>
  <si>
    <t>Выполнение отдельных государственных полномочий на организацию мероприятий по предупреждению и ликивдации болезней животных, их лечению, защите населения от болезней, общих для человека и животных</t>
  </si>
  <si>
    <t>99 5 00 6336 0</t>
  </si>
  <si>
    <t>Софинансирование муниципальных программ по энергосбережению и повышению энергетической эффективности (за счет средств МБ)</t>
  </si>
  <si>
    <t>91 6 00 S242 0</t>
  </si>
  <si>
    <t>Коммунальное хозяйство</t>
  </si>
  <si>
    <t>Субсидии на возмещение затрат или недополученных доходов организациям жилищно-коммунального хозяйства</t>
  </si>
  <si>
    <t>99 5 00 9101 0</t>
  </si>
  <si>
    <t>Выполнение других обязателств муниципальных образований</t>
  </si>
  <si>
    <t>99 5 00 9101 8</t>
  </si>
  <si>
    <t>69 8 00 6210 С</t>
  </si>
  <si>
    <t>69 8 00 S210 С</t>
  </si>
  <si>
    <t>Расходы по благоустройству</t>
  </si>
  <si>
    <t>99 5 00 9101 1</t>
  </si>
  <si>
    <t>СРЕДНЕСРОЧНЫЙ ФИНАНСОВЫЙ ПЛАН МУНИЦИПАЛЬНОГО ОБРАЗОВАНИЯ "ГОРОД АЛДАН"  НА 2018-2020Г.Г.</t>
  </si>
  <si>
    <t>2020 год</t>
  </si>
  <si>
    <t>на 01.01.2021г.</t>
  </si>
  <si>
    <t>Распределение расходов бюджета муниципального образования "Город Алдан" на 2018 год и плановй период 2019 и 2020 года  по разделам, подразделам, целевым статьям и видам расходов  классификации расходов бюджетов Российской Федерации</t>
  </si>
  <si>
    <t>Утвержденный бюджет на 2018 год</t>
  </si>
  <si>
    <t>95 200 1007 0</t>
  </si>
  <si>
    <t>Расходы в области жилищно-коммунального хозяйства</t>
  </si>
  <si>
    <t>99 500 9100 9</t>
  </si>
  <si>
    <t>Закупка товаров, работ и услуг для государственных (муниципальных) нужд (монтаж уличного освещения)</t>
  </si>
  <si>
    <t>Разработка и реализация муниципальных программ повышения эффективности бюджетных расходов</t>
  </si>
  <si>
    <t>69 8 00 1000 0</t>
  </si>
  <si>
    <t>Капитальный ремонт и ремонт дворовых территорий МКД, проездов к дворовым территориям МКД</t>
  </si>
  <si>
    <t>к постановлению Главы МО "Город Алдан" от 31 октября 2017 г.  № 57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</si>
</sst>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00000"/>
    <numFmt numFmtId="175" formatCode="0.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р_."/>
    <numFmt numFmtId="182" formatCode="#,##0.000"/>
    <numFmt numFmtId="183" formatCode="#,##0.0000"/>
  </numFmts>
  <fonts count="47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4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9" xfId="0" applyFont="1" applyBorder="1" applyAlignment="1">
      <alignment vertical="center" wrapText="1"/>
    </xf>
    <xf numFmtId="4" fontId="5" fillId="0" borderId="20" xfId="0" applyNumberFormat="1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4" fontId="4" fillId="0" borderId="2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4" fontId="4" fillId="0" borderId="25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26" xfId="0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 vertical="center" wrapText="1"/>
    </xf>
    <xf numFmtId="3" fontId="8" fillId="0" borderId="23" xfId="0" applyNumberFormat="1" applyFont="1" applyBorder="1" applyAlignment="1">
      <alignment vertical="center" wrapText="1"/>
    </xf>
    <xf numFmtId="3" fontId="8" fillId="0" borderId="27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vertical="center" wrapText="1"/>
    </xf>
    <xf numFmtId="3" fontId="8" fillId="0" borderId="30" xfId="0" applyNumberFormat="1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 wrapText="1"/>
    </xf>
    <xf numFmtId="3" fontId="8" fillId="0" borderId="33" xfId="0" applyNumberFormat="1" applyFont="1" applyBorder="1" applyAlignment="1">
      <alignment vertical="center" wrapText="1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3" fontId="10" fillId="0" borderId="27" xfId="0" applyNumberFormat="1" applyFont="1" applyBorder="1" applyAlignment="1">
      <alignment vertical="center" wrapText="1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" fontId="5" fillId="0" borderId="20" xfId="0" applyNumberFormat="1" applyFont="1" applyBorder="1" applyAlignment="1">
      <alignment vertical="center" wrapText="1"/>
    </xf>
    <xf numFmtId="4" fontId="5" fillId="0" borderId="34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35" xfId="0" applyNumberFormat="1" applyFont="1" applyBorder="1" applyAlignment="1">
      <alignment vertical="center" wrapText="1"/>
    </xf>
    <xf numFmtId="2" fontId="5" fillId="0" borderId="16" xfId="0" applyNumberFormat="1" applyFont="1" applyBorder="1" applyAlignment="1">
      <alignment vertical="center" wrapText="1"/>
    </xf>
    <xf numFmtId="4" fontId="5" fillId="0" borderId="16" xfId="0" applyNumberFormat="1" applyFont="1" applyBorder="1" applyAlignment="1">
      <alignment vertical="center" wrapText="1"/>
    </xf>
    <xf numFmtId="4" fontId="5" fillId="0" borderId="17" xfId="0" applyNumberFormat="1" applyFont="1" applyBorder="1" applyAlignment="1">
      <alignment vertical="center" wrapText="1"/>
    </xf>
    <xf numFmtId="4" fontId="4" fillId="0" borderId="23" xfId="0" applyNumberFormat="1" applyFont="1" applyBorder="1" applyAlignment="1">
      <alignment vertical="center" wrapText="1"/>
    </xf>
    <xf numFmtId="4" fontId="4" fillId="0" borderId="27" xfId="0" applyNumberFormat="1" applyFont="1" applyBorder="1" applyAlignment="1">
      <alignment vertical="center" wrapText="1"/>
    </xf>
    <xf numFmtId="4" fontId="5" fillId="0" borderId="14" xfId="0" applyNumberFormat="1" applyFont="1" applyBorder="1" applyAlignment="1">
      <alignment vertical="center" wrapText="1"/>
    </xf>
    <xf numFmtId="4" fontId="5" fillId="0" borderId="36" xfId="0" applyNumberFormat="1" applyFont="1" applyBorder="1" applyAlignment="1">
      <alignment vertical="center" wrapText="1"/>
    </xf>
    <xf numFmtId="4" fontId="4" fillId="0" borderId="25" xfId="0" applyNumberFormat="1" applyFont="1" applyBorder="1" applyAlignment="1">
      <alignment vertical="center" wrapText="1"/>
    </xf>
    <xf numFmtId="4" fontId="4" fillId="0" borderId="37" xfId="0" applyNumberFormat="1" applyFont="1" applyBorder="1" applyAlignment="1">
      <alignment vertical="center" wrapText="1"/>
    </xf>
    <xf numFmtId="4" fontId="2" fillId="0" borderId="35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4" fontId="2" fillId="0" borderId="3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3" fillId="33" borderId="35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" fontId="12" fillId="0" borderId="3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3" fillId="8" borderId="11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0" fontId="3" fillId="33" borderId="13" xfId="0" applyFont="1" applyFill="1" applyBorder="1" applyAlignment="1">
      <alignment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3" fillId="33" borderId="36" xfId="0" applyNumberFormat="1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left" vertical="center" wrapText="1"/>
    </xf>
    <xf numFmtId="3" fontId="2" fillId="0" borderId="36" xfId="0" applyNumberFormat="1" applyFont="1" applyFill="1" applyBorder="1" applyAlignment="1">
      <alignment horizontal="center"/>
    </xf>
    <xf numFmtId="3" fontId="2" fillId="0" borderId="35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4" fontId="3" fillId="0" borderId="34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N84"/>
  <sheetViews>
    <sheetView zoomScalePageLayoutView="0" workbookViewId="0" topLeftCell="A1">
      <selection activeCell="A9" sqref="A9:I10"/>
    </sheetView>
  </sheetViews>
  <sheetFormatPr defaultColWidth="9.140625" defaultRowHeight="12.75"/>
  <cols>
    <col min="1" max="1" width="34.140625" style="0" customWidth="1"/>
    <col min="2" max="2" width="21.00390625" style="0" customWidth="1"/>
    <col min="3" max="3" width="20.140625" style="0" customWidth="1"/>
    <col min="4" max="4" width="23.140625" style="0" customWidth="1"/>
    <col min="5" max="5" width="20.421875" style="0" customWidth="1"/>
    <col min="6" max="6" width="22.421875" style="0" customWidth="1"/>
    <col min="7" max="8" width="23.140625" style="0" customWidth="1"/>
    <col min="9" max="9" width="21.28125" style="0" customWidth="1"/>
    <col min="10" max="10" width="12.8515625" style="0" customWidth="1"/>
    <col min="11" max="11" width="14.8515625" style="0" customWidth="1"/>
    <col min="12" max="12" width="14.140625" style="0" customWidth="1"/>
    <col min="13" max="13" width="17.00390625" style="0" customWidth="1"/>
    <col min="14" max="14" width="15.00390625" style="0" customWidth="1"/>
  </cols>
  <sheetData>
    <row r="9" spans="1:9" ht="12.75">
      <c r="A9" s="119" t="s">
        <v>75</v>
      </c>
      <c r="B9" s="119"/>
      <c r="C9" s="119"/>
      <c r="D9" s="119"/>
      <c r="E9" s="119"/>
      <c r="F9" s="119"/>
      <c r="G9" s="119"/>
      <c r="H9" s="119"/>
      <c r="I9" s="119"/>
    </row>
    <row r="10" spans="1:9" ht="12.75">
      <c r="A10" s="119"/>
      <c r="B10" s="119"/>
      <c r="C10" s="119"/>
      <c r="D10" s="119"/>
      <c r="E10" s="119"/>
      <c r="F10" s="119"/>
      <c r="G10" s="119"/>
      <c r="H10" s="119"/>
      <c r="I10" s="119"/>
    </row>
    <row r="14" ht="15.75" thickBot="1">
      <c r="I14" s="19" t="s">
        <v>27</v>
      </c>
    </row>
    <row r="15" spans="1:9" ht="15" customHeight="1">
      <c r="A15" s="116" t="s">
        <v>37</v>
      </c>
      <c r="B15" s="116" t="s">
        <v>38</v>
      </c>
      <c r="C15" s="116" t="s">
        <v>39</v>
      </c>
      <c r="D15" s="116" t="s">
        <v>54</v>
      </c>
      <c r="E15" s="116" t="s">
        <v>40</v>
      </c>
      <c r="F15" s="116" t="s">
        <v>55</v>
      </c>
      <c r="G15" s="116" t="s">
        <v>41</v>
      </c>
      <c r="H15" s="116" t="s">
        <v>56</v>
      </c>
      <c r="I15" s="116" t="s">
        <v>42</v>
      </c>
    </row>
    <row r="16" spans="1:9" ht="15" customHeight="1">
      <c r="A16" s="117"/>
      <c r="B16" s="117"/>
      <c r="C16" s="117"/>
      <c r="D16" s="117"/>
      <c r="E16" s="117"/>
      <c r="F16" s="117"/>
      <c r="G16" s="117"/>
      <c r="H16" s="117"/>
      <c r="I16" s="117"/>
    </row>
    <row r="17" spans="1:9" ht="15" customHeight="1">
      <c r="A17" s="117"/>
      <c r="B17" s="117"/>
      <c r="C17" s="117"/>
      <c r="D17" s="117"/>
      <c r="E17" s="117"/>
      <c r="F17" s="117"/>
      <c r="G17" s="117"/>
      <c r="H17" s="117"/>
      <c r="I17" s="117"/>
    </row>
    <row r="18" spans="1:9" ht="15.75" customHeight="1" thickBot="1">
      <c r="A18" s="117"/>
      <c r="B18" s="117"/>
      <c r="C18" s="117"/>
      <c r="D18" s="117"/>
      <c r="E18" s="117"/>
      <c r="F18" s="117"/>
      <c r="G18" s="117"/>
      <c r="H18" s="117"/>
      <c r="I18" s="117"/>
    </row>
    <row r="19" spans="1:9" ht="25.5" customHeight="1">
      <c r="A19" s="20" t="s">
        <v>43</v>
      </c>
      <c r="B19" s="21">
        <v>79700000</v>
      </c>
      <c r="C19" s="21">
        <v>79700000</v>
      </c>
      <c r="D19" s="63">
        <v>94089700</v>
      </c>
      <c r="E19" s="63">
        <v>94089700</v>
      </c>
      <c r="F19" s="21">
        <v>119950400</v>
      </c>
      <c r="G19" s="21">
        <v>119950400</v>
      </c>
      <c r="H19" s="21">
        <v>127147400</v>
      </c>
      <c r="I19" s="64">
        <v>127147400</v>
      </c>
    </row>
    <row r="20" spans="1:9" ht="27.75" customHeight="1">
      <c r="A20" s="22" t="s">
        <v>44</v>
      </c>
      <c r="B20" s="23">
        <v>2100000</v>
      </c>
      <c r="C20" s="65">
        <v>2100000</v>
      </c>
      <c r="D20" s="65">
        <v>2100000</v>
      </c>
      <c r="E20" s="65">
        <v>2100000</v>
      </c>
      <c r="F20" s="65">
        <v>2100000</v>
      </c>
      <c r="G20" s="65">
        <v>2100000</v>
      </c>
      <c r="H20" s="65">
        <v>2100000</v>
      </c>
      <c r="I20" s="66">
        <v>2100000</v>
      </c>
    </row>
    <row r="21" spans="1:9" ht="26.25" customHeight="1">
      <c r="A21" s="22" t="s">
        <v>45</v>
      </c>
      <c r="B21" s="23">
        <v>15129600</v>
      </c>
      <c r="C21" s="65">
        <v>15129600</v>
      </c>
      <c r="D21" s="65">
        <v>15129600</v>
      </c>
      <c r="E21" s="65">
        <v>15129600</v>
      </c>
      <c r="F21" s="65">
        <v>15129600</v>
      </c>
      <c r="G21" s="65">
        <v>15129600</v>
      </c>
      <c r="H21" s="65">
        <v>15129600</v>
      </c>
      <c r="I21" s="66">
        <v>15129600</v>
      </c>
    </row>
    <row r="22" spans="1:9" ht="27" customHeight="1" thickBot="1">
      <c r="A22" s="24" t="s">
        <v>46</v>
      </c>
      <c r="B22" s="25">
        <v>12000</v>
      </c>
      <c r="C22" s="67">
        <v>12000</v>
      </c>
      <c r="D22" s="68">
        <v>12500</v>
      </c>
      <c r="E22" s="68">
        <v>12500</v>
      </c>
      <c r="F22" s="68">
        <v>13000</v>
      </c>
      <c r="G22" s="68">
        <v>13000</v>
      </c>
      <c r="H22" s="68">
        <v>13500</v>
      </c>
      <c r="I22" s="69">
        <v>13500</v>
      </c>
    </row>
    <row r="23" spans="1:9" ht="29.25" customHeight="1" thickBot="1">
      <c r="A23" s="26" t="s">
        <v>47</v>
      </c>
      <c r="B23" s="27">
        <f aca="true" t="shared" si="0" ref="B23:I23">SUM(B19:B22)</f>
        <v>96941600</v>
      </c>
      <c r="C23" s="27">
        <f t="shared" si="0"/>
        <v>96941600</v>
      </c>
      <c r="D23" s="70">
        <f t="shared" si="0"/>
        <v>111331800</v>
      </c>
      <c r="E23" s="70">
        <f t="shared" si="0"/>
        <v>111331800</v>
      </c>
      <c r="F23" s="70">
        <f t="shared" si="0"/>
        <v>137193000</v>
      </c>
      <c r="G23" s="70">
        <f t="shared" si="0"/>
        <v>137193000</v>
      </c>
      <c r="H23" s="70">
        <f t="shared" si="0"/>
        <v>144390500</v>
      </c>
      <c r="I23" s="71">
        <f t="shared" si="0"/>
        <v>144390500</v>
      </c>
    </row>
    <row r="24" spans="1:9" ht="24.75" customHeight="1">
      <c r="A24" s="28" t="s">
        <v>48</v>
      </c>
      <c r="B24" s="29">
        <v>3544700</v>
      </c>
      <c r="C24" s="72">
        <v>3544700</v>
      </c>
      <c r="D24" s="72">
        <v>3544700</v>
      </c>
      <c r="E24" s="72">
        <v>3544700</v>
      </c>
      <c r="F24" s="72">
        <v>3544700</v>
      </c>
      <c r="G24" s="72">
        <v>3544700</v>
      </c>
      <c r="H24" s="72">
        <v>3544700</v>
      </c>
      <c r="I24" s="73">
        <v>3544700</v>
      </c>
    </row>
    <row r="25" spans="1:9" ht="28.5" customHeight="1" thickBot="1">
      <c r="A25" s="24" t="s">
        <v>49</v>
      </c>
      <c r="B25" s="25">
        <v>2390700</v>
      </c>
      <c r="C25" s="68">
        <v>2390700</v>
      </c>
      <c r="D25" s="68">
        <v>2390700</v>
      </c>
      <c r="E25" s="68">
        <v>2390700</v>
      </c>
      <c r="F25" s="68">
        <v>2390700</v>
      </c>
      <c r="G25" s="68">
        <v>2390700</v>
      </c>
      <c r="H25" s="68">
        <v>2390700</v>
      </c>
      <c r="I25" s="69">
        <v>2390700</v>
      </c>
    </row>
    <row r="26" spans="1:9" ht="30" customHeight="1" thickBot="1">
      <c r="A26" s="26" t="s">
        <v>50</v>
      </c>
      <c r="B26" s="27">
        <f aca="true" t="shared" si="1" ref="B26:I26">SUM(B24:B25)</f>
        <v>5935400</v>
      </c>
      <c r="C26" s="27">
        <f t="shared" si="1"/>
        <v>5935400</v>
      </c>
      <c r="D26" s="70">
        <f t="shared" si="1"/>
        <v>5935400</v>
      </c>
      <c r="E26" s="70">
        <f t="shared" si="1"/>
        <v>5935400</v>
      </c>
      <c r="F26" s="70">
        <f t="shared" si="1"/>
        <v>5935400</v>
      </c>
      <c r="G26" s="70">
        <f t="shared" si="1"/>
        <v>5935400</v>
      </c>
      <c r="H26" s="70">
        <f t="shared" si="1"/>
        <v>5935400</v>
      </c>
      <c r="I26" s="71">
        <f t="shared" si="1"/>
        <v>5935400</v>
      </c>
    </row>
    <row r="27" spans="1:9" ht="28.5" customHeight="1" thickBot="1">
      <c r="A27" s="30" t="s">
        <v>51</v>
      </c>
      <c r="B27" s="31">
        <f aca="true" t="shared" si="2" ref="B27:I27">B23+B26</f>
        <v>102877000</v>
      </c>
      <c r="C27" s="31">
        <f t="shared" si="2"/>
        <v>102877000</v>
      </c>
      <c r="D27" s="74">
        <f t="shared" si="2"/>
        <v>117267200</v>
      </c>
      <c r="E27" s="74">
        <f t="shared" si="2"/>
        <v>117267200</v>
      </c>
      <c r="F27" s="74">
        <f t="shared" si="2"/>
        <v>143128400</v>
      </c>
      <c r="G27" s="74">
        <f t="shared" si="2"/>
        <v>143128400</v>
      </c>
      <c r="H27" s="75">
        <f t="shared" si="2"/>
        <v>150325900</v>
      </c>
      <c r="I27" s="75">
        <f t="shared" si="2"/>
        <v>150325900</v>
      </c>
    </row>
    <row r="31" spans="1:8" ht="15">
      <c r="A31" s="32" t="s">
        <v>52</v>
      </c>
      <c r="B31" s="32"/>
      <c r="C31" s="32"/>
      <c r="D31" s="32"/>
      <c r="E31" s="32"/>
      <c r="F31" s="19" t="s">
        <v>53</v>
      </c>
      <c r="G31" s="32"/>
      <c r="H31" s="32"/>
    </row>
    <row r="32" spans="1:9" ht="15">
      <c r="A32" s="32"/>
      <c r="B32" s="32"/>
      <c r="C32" s="32"/>
      <c r="D32" s="32"/>
      <c r="E32" s="32"/>
      <c r="F32" s="32"/>
      <c r="G32" s="32"/>
      <c r="H32" s="32"/>
      <c r="I32" s="32"/>
    </row>
    <row r="33" spans="1:6" ht="15">
      <c r="A33" s="61"/>
      <c r="B33" s="61"/>
      <c r="C33" s="61"/>
      <c r="D33" s="61"/>
      <c r="E33" s="61"/>
      <c r="F33" s="61"/>
    </row>
    <row r="34" spans="1:6" ht="15">
      <c r="A34" s="32" t="s">
        <v>70</v>
      </c>
      <c r="B34" s="61"/>
      <c r="C34" s="61"/>
      <c r="D34" s="61"/>
      <c r="E34" s="61"/>
      <c r="F34" s="62" t="s">
        <v>71</v>
      </c>
    </row>
    <row r="35" spans="1:6" ht="15">
      <c r="A35" s="32"/>
      <c r="B35" s="61"/>
      <c r="C35" s="61"/>
      <c r="D35" s="61"/>
      <c r="E35" s="61"/>
      <c r="F35" s="61"/>
    </row>
    <row r="36" ht="14.25">
      <c r="A36" s="33"/>
    </row>
    <row r="37" ht="14.25">
      <c r="A37" s="33"/>
    </row>
    <row r="38" spans="1:3" ht="14.25" customHeight="1">
      <c r="A38" s="119" t="s">
        <v>72</v>
      </c>
      <c r="B38" s="119"/>
      <c r="C38" s="119"/>
    </row>
    <row r="39" spans="1:3" ht="12.75">
      <c r="A39" s="119"/>
      <c r="B39" s="119"/>
      <c r="C39" s="119"/>
    </row>
    <row r="41" ht="13.5" thickBot="1"/>
    <row r="42" spans="1:3" ht="12.75">
      <c r="A42" s="120" t="s">
        <v>1</v>
      </c>
      <c r="B42" s="120" t="s">
        <v>59</v>
      </c>
      <c r="C42" s="120" t="s">
        <v>60</v>
      </c>
    </row>
    <row r="43" spans="1:3" ht="12.75">
      <c r="A43" s="121"/>
      <c r="B43" s="121"/>
      <c r="C43" s="121"/>
    </row>
    <row r="44" spans="1:3" ht="13.5" thickBot="1">
      <c r="A44" s="122"/>
      <c r="B44" s="122"/>
      <c r="C44" s="122"/>
    </row>
    <row r="45" spans="1:3" ht="26.25" customHeight="1" thickBot="1">
      <c r="A45" s="50" t="s">
        <v>57</v>
      </c>
      <c r="B45" s="51" t="s">
        <v>58</v>
      </c>
      <c r="C45" s="52">
        <v>15000000</v>
      </c>
    </row>
    <row r="46" spans="1:3" ht="23.25" customHeight="1" thickBot="1">
      <c r="A46" s="55" t="s">
        <v>62</v>
      </c>
      <c r="B46" s="56"/>
      <c r="C46" s="57">
        <v>15000000</v>
      </c>
    </row>
    <row r="47" spans="1:3" ht="15">
      <c r="A47" s="53"/>
      <c r="B47" s="53"/>
      <c r="C47" s="54"/>
    </row>
    <row r="48" spans="1:3" ht="12.75">
      <c r="A48" s="37"/>
      <c r="B48" s="37"/>
      <c r="C48" s="38"/>
    </row>
    <row r="49" spans="1:3" ht="14.25">
      <c r="A49" s="58" t="s">
        <v>52</v>
      </c>
      <c r="B49" s="58"/>
      <c r="C49" s="59" t="s">
        <v>53</v>
      </c>
    </row>
    <row r="50" spans="1:3" ht="14.25">
      <c r="A50" s="58"/>
      <c r="B50" s="58"/>
      <c r="C50" s="60"/>
    </row>
    <row r="51" spans="1:3" ht="14.25">
      <c r="A51" s="58"/>
      <c r="B51" s="58"/>
      <c r="C51" s="60"/>
    </row>
    <row r="52" spans="1:3" ht="14.25">
      <c r="A52" s="58" t="s">
        <v>73</v>
      </c>
      <c r="B52" s="58"/>
      <c r="C52" s="60"/>
    </row>
    <row r="53" spans="1:3" ht="14.25">
      <c r="A53" s="58" t="s">
        <v>74</v>
      </c>
      <c r="B53" s="58"/>
      <c r="C53" s="59" t="s">
        <v>71</v>
      </c>
    </row>
    <row r="54" spans="1:3" ht="14.25">
      <c r="A54" s="58"/>
      <c r="B54" s="58"/>
      <c r="C54" s="60"/>
    </row>
    <row r="55" spans="1:3" ht="14.25">
      <c r="A55" s="58"/>
      <c r="B55" s="58"/>
      <c r="C55" s="60"/>
    </row>
    <row r="56" spans="1:3" ht="14.25">
      <c r="A56" s="58"/>
      <c r="B56" s="58"/>
      <c r="C56" s="60"/>
    </row>
    <row r="57" spans="1:3" ht="14.25">
      <c r="A57" s="58"/>
      <c r="B57" s="58"/>
      <c r="C57" s="60"/>
    </row>
    <row r="60" spans="1:6" ht="12.75">
      <c r="A60" s="118" t="s">
        <v>69</v>
      </c>
      <c r="B60" s="118"/>
      <c r="C60" s="118"/>
      <c r="D60" s="118"/>
      <c r="E60" s="118"/>
      <c r="F60" s="118"/>
    </row>
    <row r="61" spans="1:6" ht="12.75">
      <c r="A61" s="118"/>
      <c r="B61" s="118"/>
      <c r="C61" s="118"/>
      <c r="D61" s="118"/>
      <c r="E61" s="118"/>
      <c r="F61" s="118"/>
    </row>
    <row r="62" spans="1:6" ht="14.25">
      <c r="A62" s="39"/>
      <c r="B62" s="39"/>
      <c r="C62" s="39"/>
      <c r="D62" s="39"/>
      <c r="E62" s="39"/>
      <c r="F62" s="39"/>
    </row>
    <row r="63" spans="1:6" ht="15" thickBot="1">
      <c r="A63" s="39"/>
      <c r="B63" s="39"/>
      <c r="C63" s="39"/>
      <c r="D63" s="39"/>
      <c r="E63" s="39"/>
      <c r="F63" s="40" t="s">
        <v>27</v>
      </c>
    </row>
    <row r="64" spans="1:14" ht="20.25" customHeight="1" thickBot="1">
      <c r="A64" s="110" t="s">
        <v>1</v>
      </c>
      <c r="B64" s="113" t="s">
        <v>25</v>
      </c>
      <c r="C64" s="108"/>
      <c r="D64" s="108"/>
      <c r="E64" s="108"/>
      <c r="F64" s="109"/>
      <c r="G64" s="123"/>
      <c r="H64" s="123"/>
      <c r="I64" s="123"/>
      <c r="J64" s="123"/>
      <c r="K64" s="123"/>
      <c r="L64" s="123"/>
      <c r="M64" s="123"/>
      <c r="N64" s="35"/>
    </row>
    <row r="65" spans="1:14" ht="21.75" customHeight="1" thickBot="1">
      <c r="A65" s="112"/>
      <c r="B65" s="41" t="s">
        <v>63</v>
      </c>
      <c r="C65" s="41" t="s">
        <v>64</v>
      </c>
      <c r="D65" s="41" t="s">
        <v>65</v>
      </c>
      <c r="E65" s="41" t="s">
        <v>66</v>
      </c>
      <c r="F65" s="41" t="s">
        <v>67</v>
      </c>
      <c r="G65" s="35"/>
      <c r="H65" s="35"/>
      <c r="I65" s="35"/>
      <c r="J65" s="35"/>
      <c r="K65" s="35"/>
      <c r="L65" s="35"/>
      <c r="M65" s="35"/>
      <c r="N65" s="34"/>
    </row>
    <row r="66" spans="1:14" ht="15" thickBot="1">
      <c r="A66" s="110" t="s">
        <v>57</v>
      </c>
      <c r="B66" s="42">
        <v>1666667</v>
      </c>
      <c r="C66" s="43">
        <v>1666667</v>
      </c>
      <c r="D66" s="43">
        <v>1666667</v>
      </c>
      <c r="E66" s="43">
        <v>1666667</v>
      </c>
      <c r="F66" s="44">
        <v>6666668</v>
      </c>
      <c r="G66" s="36"/>
      <c r="H66" s="36"/>
      <c r="I66" s="36"/>
      <c r="J66" s="36"/>
      <c r="K66" s="36"/>
      <c r="L66" s="36"/>
      <c r="M66" s="36"/>
      <c r="N66" s="36"/>
    </row>
    <row r="67" spans="1:6" ht="15" thickBot="1">
      <c r="A67" s="111"/>
      <c r="B67" s="113"/>
      <c r="C67" s="108"/>
      <c r="D67" s="108"/>
      <c r="E67" s="108"/>
      <c r="F67" s="108"/>
    </row>
    <row r="68" spans="1:6" ht="21" customHeight="1" thickBot="1">
      <c r="A68" s="111"/>
      <c r="B68" s="113" t="s">
        <v>26</v>
      </c>
      <c r="C68" s="108"/>
      <c r="D68" s="108"/>
      <c r="E68" s="108"/>
      <c r="F68" s="109"/>
    </row>
    <row r="69" spans="1:6" ht="20.25" customHeight="1" thickBot="1">
      <c r="A69" s="111"/>
      <c r="B69" s="41" t="s">
        <v>63</v>
      </c>
      <c r="C69" s="45" t="s">
        <v>64</v>
      </c>
      <c r="D69" s="41" t="s">
        <v>65</v>
      </c>
      <c r="E69" s="45" t="s">
        <v>66</v>
      </c>
      <c r="F69" s="41" t="s">
        <v>67</v>
      </c>
    </row>
    <row r="70" spans="1:6" ht="15" thickBot="1">
      <c r="A70" s="111"/>
      <c r="B70" s="42">
        <v>1666667</v>
      </c>
      <c r="C70" s="43">
        <v>1666667</v>
      </c>
      <c r="D70" s="43">
        <v>1666667</v>
      </c>
      <c r="E70" s="43">
        <v>1666667</v>
      </c>
      <c r="F70" s="44">
        <v>6666668</v>
      </c>
    </row>
    <row r="71" spans="1:6" ht="15" thickBot="1">
      <c r="A71" s="111"/>
      <c r="B71" s="114"/>
      <c r="C71" s="115"/>
      <c r="D71" s="115"/>
      <c r="E71" s="115"/>
      <c r="F71" s="115"/>
    </row>
    <row r="72" spans="1:6" ht="19.5" customHeight="1" thickBot="1">
      <c r="A72" s="111"/>
      <c r="B72" s="108" t="s">
        <v>68</v>
      </c>
      <c r="C72" s="109"/>
      <c r="D72" s="41" t="s">
        <v>62</v>
      </c>
      <c r="E72" s="46"/>
      <c r="F72" s="46"/>
    </row>
    <row r="73" spans="1:6" ht="21" customHeight="1" thickBot="1">
      <c r="A73" s="111"/>
      <c r="B73" s="47" t="s">
        <v>63</v>
      </c>
      <c r="C73" s="41" t="s">
        <v>61</v>
      </c>
      <c r="D73" s="48"/>
      <c r="E73" s="46"/>
      <c r="F73" s="46"/>
    </row>
    <row r="74" spans="1:6" ht="15" thickBot="1">
      <c r="A74" s="112"/>
      <c r="B74" s="49">
        <v>1666664</v>
      </c>
      <c r="C74" s="43">
        <v>1666664</v>
      </c>
      <c r="D74" s="44">
        <v>15000000</v>
      </c>
      <c r="E74" s="46"/>
      <c r="F74" s="46"/>
    </row>
    <row r="75" spans="1:6" ht="14.25">
      <c r="A75" s="39"/>
      <c r="B75" s="39"/>
      <c r="C75" s="39"/>
      <c r="D75" s="39"/>
      <c r="E75" s="39"/>
      <c r="F75" s="39"/>
    </row>
    <row r="76" spans="1:6" ht="14.25">
      <c r="A76" s="39"/>
      <c r="B76" s="39"/>
      <c r="C76" s="39"/>
      <c r="D76" s="39"/>
      <c r="E76" s="39"/>
      <c r="F76" s="39"/>
    </row>
    <row r="77" spans="1:6" ht="14.25">
      <c r="A77" s="39"/>
      <c r="B77" s="39"/>
      <c r="C77" s="39"/>
      <c r="D77" s="39"/>
      <c r="E77" s="39"/>
      <c r="F77" s="39"/>
    </row>
    <row r="78" spans="1:6" ht="14.25">
      <c r="A78" s="39"/>
      <c r="B78" s="39"/>
      <c r="C78" s="39"/>
      <c r="D78" s="39"/>
      <c r="E78" s="39"/>
      <c r="F78" s="39"/>
    </row>
    <row r="79" spans="1:6" ht="14.25">
      <c r="A79" s="39" t="s">
        <v>52</v>
      </c>
      <c r="B79" s="39"/>
      <c r="C79" s="39"/>
      <c r="D79" s="39"/>
      <c r="E79" s="40" t="s">
        <v>53</v>
      </c>
      <c r="F79" s="39"/>
    </row>
    <row r="80" spans="1:6" ht="14.25">
      <c r="A80" s="39"/>
      <c r="B80" s="39"/>
      <c r="C80" s="39"/>
      <c r="D80" s="39"/>
      <c r="E80" s="39"/>
      <c r="F80" s="39"/>
    </row>
    <row r="81" spans="1:6" ht="14.25">
      <c r="A81" s="39"/>
      <c r="B81" s="39"/>
      <c r="C81" s="39"/>
      <c r="D81" s="39"/>
      <c r="E81" s="39"/>
      <c r="F81" s="39"/>
    </row>
    <row r="82" spans="1:6" ht="14.25">
      <c r="A82" s="39" t="s">
        <v>70</v>
      </c>
      <c r="B82" s="39"/>
      <c r="C82" s="39"/>
      <c r="D82" s="39"/>
      <c r="E82" s="40" t="s">
        <v>71</v>
      </c>
      <c r="F82" s="39"/>
    </row>
    <row r="83" spans="1:6" ht="14.25">
      <c r="A83" s="39"/>
      <c r="B83" s="39"/>
      <c r="C83" s="39"/>
      <c r="D83" s="39"/>
      <c r="E83" s="39"/>
      <c r="F83" s="39"/>
    </row>
    <row r="84" spans="1:6" ht="14.25">
      <c r="A84" s="39"/>
      <c r="B84" s="39"/>
      <c r="C84" s="39"/>
      <c r="D84" s="39"/>
      <c r="E84" s="39"/>
      <c r="F84" s="39"/>
    </row>
  </sheetData>
  <sheetProtection/>
  <mergeCells count="24">
    <mergeCell ref="L64:M64"/>
    <mergeCell ref="B64:F64"/>
    <mergeCell ref="G64:K64"/>
    <mergeCell ref="A9:I10"/>
    <mergeCell ref="A15:A18"/>
    <mergeCell ref="B15:B18"/>
    <mergeCell ref="C15:C18"/>
    <mergeCell ref="E15:E18"/>
    <mergeCell ref="G15:G18"/>
    <mergeCell ref="I15:I18"/>
    <mergeCell ref="H15:H18"/>
    <mergeCell ref="B68:F68"/>
    <mergeCell ref="A60:F61"/>
    <mergeCell ref="A38:C39"/>
    <mergeCell ref="A42:A44"/>
    <mergeCell ref="B42:B44"/>
    <mergeCell ref="C42:C44"/>
    <mergeCell ref="A64:A65"/>
    <mergeCell ref="B72:C72"/>
    <mergeCell ref="A66:A74"/>
    <mergeCell ref="B67:F67"/>
    <mergeCell ref="B71:F71"/>
    <mergeCell ref="D15:D18"/>
    <mergeCell ref="F15:F18"/>
  </mergeCells>
  <printOptions/>
  <pageMargins left="0.75" right="0.75" top="1" bottom="1" header="0.5" footer="0.5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3"/>
  <sheetViews>
    <sheetView tabSelected="1" view="pageBreakPreview" zoomScale="75" zoomScaleNormal="75" zoomScaleSheetLayoutView="75" zoomScalePageLayoutView="0" workbookViewId="0" topLeftCell="A11">
      <selection activeCell="G35" sqref="G35"/>
    </sheetView>
  </sheetViews>
  <sheetFormatPr defaultColWidth="9.140625" defaultRowHeight="12.75"/>
  <cols>
    <col min="1" max="1" width="85.28125" style="1" customWidth="1"/>
    <col min="2" max="2" width="16.7109375" style="1" customWidth="1"/>
    <col min="3" max="3" width="19.7109375" style="1" customWidth="1"/>
    <col min="4" max="4" width="17.7109375" style="1" customWidth="1"/>
    <col min="5" max="5" width="13.140625" style="1" customWidth="1"/>
    <col min="6" max="6" width="18.140625" style="1" customWidth="1"/>
    <col min="7" max="7" width="19.57421875" style="1" customWidth="1"/>
    <col min="8" max="8" width="19.7109375" style="1" customWidth="1"/>
    <col min="9" max="16384" width="9.140625" style="1" customWidth="1"/>
  </cols>
  <sheetData>
    <row r="1" spans="7:8" ht="15.75">
      <c r="G1" s="139" t="s">
        <v>28</v>
      </c>
      <c r="H1" s="139"/>
    </row>
    <row r="2" spans="7:8" ht="15.75">
      <c r="G2" s="140" t="s">
        <v>177</v>
      </c>
      <c r="H2" s="140"/>
    </row>
    <row r="3" spans="7:8" ht="15.75">
      <c r="G3" s="140"/>
      <c r="H3" s="140"/>
    </row>
    <row r="6" spans="1:8" ht="15.75">
      <c r="A6" s="132" t="s">
        <v>165</v>
      </c>
      <c r="B6" s="132"/>
      <c r="C6" s="132"/>
      <c r="D6" s="132"/>
      <c r="E6" s="132"/>
      <c r="F6" s="132"/>
      <c r="G6" s="132"/>
      <c r="H6" s="132"/>
    </row>
    <row r="7" spans="1:8" ht="15.75">
      <c r="A7" s="132"/>
      <c r="B7" s="132"/>
      <c r="C7" s="132"/>
      <c r="D7" s="132"/>
      <c r="E7" s="132"/>
      <c r="F7" s="132"/>
      <c r="G7" s="132"/>
      <c r="H7" s="132"/>
    </row>
    <row r="10" ht="16.5" thickBot="1"/>
    <row r="11" spans="1:4" ht="16.5" thickBot="1">
      <c r="A11" s="124" t="s">
        <v>29</v>
      </c>
      <c r="B11" s="141" t="s">
        <v>35</v>
      </c>
      <c r="C11" s="142"/>
      <c r="D11" s="143"/>
    </row>
    <row r="12" spans="1:4" ht="16.5" thickBot="1">
      <c r="A12" s="125"/>
      <c r="B12" s="124" t="s">
        <v>79</v>
      </c>
      <c r="C12" s="141" t="s">
        <v>36</v>
      </c>
      <c r="D12" s="143"/>
    </row>
    <row r="13" spans="1:4" ht="16.5" thickBot="1">
      <c r="A13" s="126"/>
      <c r="B13" s="126"/>
      <c r="C13" s="9" t="s">
        <v>148</v>
      </c>
      <c r="D13" s="9" t="s">
        <v>166</v>
      </c>
    </row>
    <row r="14" spans="1:4" ht="15.75">
      <c r="A14" s="11" t="s">
        <v>30</v>
      </c>
      <c r="B14" s="12">
        <v>210639199</v>
      </c>
      <c r="C14" s="101">
        <v>212332200</v>
      </c>
      <c r="D14" s="101">
        <v>218751900</v>
      </c>
    </row>
    <row r="15" spans="1:4" ht="15.75">
      <c r="A15" s="10" t="s">
        <v>31</v>
      </c>
      <c r="B15" s="13">
        <v>210639199</v>
      </c>
      <c r="C15" s="102">
        <v>212332200</v>
      </c>
      <c r="D15" s="102">
        <v>218751900</v>
      </c>
    </row>
    <row r="16" spans="1:4" ht="15.75">
      <c r="A16" s="10" t="s">
        <v>32</v>
      </c>
      <c r="B16" s="14">
        <v>0</v>
      </c>
      <c r="C16" s="103">
        <v>0</v>
      </c>
      <c r="D16" s="103">
        <v>0</v>
      </c>
    </row>
    <row r="17" spans="1:4" ht="15.75">
      <c r="A17" s="10" t="s">
        <v>33</v>
      </c>
      <c r="B17" s="13">
        <f>B14-B15</f>
        <v>0</v>
      </c>
      <c r="C17" s="103">
        <v>0</v>
      </c>
      <c r="D17" s="103">
        <v>0</v>
      </c>
    </row>
    <row r="18" spans="1:4" ht="15.75">
      <c r="A18" s="130" t="s">
        <v>34</v>
      </c>
      <c r="B18" s="16" t="s">
        <v>80</v>
      </c>
      <c r="C18" s="17" t="s">
        <v>149</v>
      </c>
      <c r="D18" s="17" t="s">
        <v>167</v>
      </c>
    </row>
    <row r="19" spans="1:4" ht="16.5" thickBot="1">
      <c r="A19" s="131"/>
      <c r="B19" s="18">
        <v>0</v>
      </c>
      <c r="C19" s="15">
        <v>0</v>
      </c>
      <c r="D19" s="15">
        <v>0</v>
      </c>
    </row>
    <row r="23" spans="1:8" ht="15.75" customHeight="1">
      <c r="A23" s="132" t="s">
        <v>168</v>
      </c>
      <c r="B23" s="132"/>
      <c r="C23" s="132"/>
      <c r="D23" s="132"/>
      <c r="E23" s="132"/>
      <c r="F23" s="132"/>
      <c r="G23" s="132"/>
      <c r="H23" s="132"/>
    </row>
    <row r="24" spans="1:8" ht="15.75">
      <c r="A24" s="132"/>
      <c r="B24" s="132"/>
      <c r="C24" s="132"/>
      <c r="D24" s="132"/>
      <c r="E24" s="132"/>
      <c r="F24" s="132"/>
      <c r="G24" s="132"/>
      <c r="H24" s="132"/>
    </row>
    <row r="25" spans="1:8" ht="13.5" customHeight="1">
      <c r="A25" s="132"/>
      <c r="B25" s="132"/>
      <c r="C25" s="132"/>
      <c r="D25" s="132"/>
      <c r="E25" s="132"/>
      <c r="F25" s="132"/>
      <c r="G25" s="132"/>
      <c r="H25" s="132"/>
    </row>
    <row r="26" spans="1:8" ht="9.75" customHeight="1">
      <c r="A26" s="132"/>
      <c r="B26" s="132"/>
      <c r="C26" s="132"/>
      <c r="D26" s="132"/>
      <c r="E26" s="132"/>
      <c r="F26" s="132"/>
      <c r="G26" s="132"/>
      <c r="H26" s="132"/>
    </row>
    <row r="27" spans="1:8" ht="15.75" customHeight="1" hidden="1">
      <c r="A27" s="132"/>
      <c r="B27" s="132"/>
      <c r="C27" s="132"/>
      <c r="D27" s="132"/>
      <c r="E27" s="132"/>
      <c r="F27" s="132"/>
      <c r="G27" s="132"/>
      <c r="H27" s="132"/>
    </row>
    <row r="29" ht="16.5" thickBot="1">
      <c r="H29" s="8" t="s">
        <v>27</v>
      </c>
    </row>
    <row r="30" spans="1:8" ht="15.75" customHeight="1">
      <c r="A30" s="146" t="s">
        <v>1</v>
      </c>
      <c r="B30" s="127" t="s">
        <v>19</v>
      </c>
      <c r="C30" s="127" t="s">
        <v>20</v>
      </c>
      <c r="D30" s="127" t="s">
        <v>21</v>
      </c>
      <c r="E30" s="127" t="s">
        <v>22</v>
      </c>
      <c r="F30" s="127" t="s">
        <v>169</v>
      </c>
      <c r="G30" s="127" t="s">
        <v>24</v>
      </c>
      <c r="H30" s="144"/>
    </row>
    <row r="31" spans="1:8" ht="15.75">
      <c r="A31" s="147"/>
      <c r="B31" s="128"/>
      <c r="C31" s="128"/>
      <c r="D31" s="128"/>
      <c r="E31" s="128"/>
      <c r="F31" s="128"/>
      <c r="G31" s="128"/>
      <c r="H31" s="145"/>
    </row>
    <row r="32" spans="1:8" ht="35.25" customHeight="1" thickBot="1">
      <c r="A32" s="148"/>
      <c r="B32" s="129"/>
      <c r="C32" s="129"/>
      <c r="D32" s="129"/>
      <c r="E32" s="129"/>
      <c r="F32" s="129"/>
      <c r="G32" s="106" t="s">
        <v>148</v>
      </c>
      <c r="H32" s="107" t="s">
        <v>166</v>
      </c>
    </row>
    <row r="33" spans="1:8" s="6" customFormat="1" ht="36.75" customHeight="1">
      <c r="A33" s="96" t="s">
        <v>5</v>
      </c>
      <c r="B33" s="97" t="s">
        <v>3</v>
      </c>
      <c r="C33" s="97" t="s">
        <v>6</v>
      </c>
      <c r="D33" s="97"/>
      <c r="E33" s="97"/>
      <c r="F33" s="98">
        <f aca="true" t="shared" si="0" ref="F33:H34">F34</f>
        <v>2320900</v>
      </c>
      <c r="G33" s="98">
        <f t="shared" si="0"/>
        <v>2320900</v>
      </c>
      <c r="H33" s="99">
        <f t="shared" si="0"/>
        <v>2320900</v>
      </c>
    </row>
    <row r="34" spans="1:8" s="80" customFormat="1" ht="23.25" customHeight="1">
      <c r="A34" s="91" t="s">
        <v>83</v>
      </c>
      <c r="B34" s="78" t="s">
        <v>3</v>
      </c>
      <c r="C34" s="78" t="s">
        <v>6</v>
      </c>
      <c r="D34" s="78" t="s">
        <v>81</v>
      </c>
      <c r="E34" s="78"/>
      <c r="F34" s="79">
        <f t="shared" si="0"/>
        <v>2320900</v>
      </c>
      <c r="G34" s="79">
        <f t="shared" si="0"/>
        <v>2320900</v>
      </c>
      <c r="H34" s="92">
        <f t="shared" si="0"/>
        <v>2320900</v>
      </c>
    </row>
    <row r="35" spans="1:8" ht="54.75" customHeight="1">
      <c r="A35" s="93" t="s">
        <v>119</v>
      </c>
      <c r="B35" s="2" t="s">
        <v>3</v>
      </c>
      <c r="C35" s="2" t="s">
        <v>6</v>
      </c>
      <c r="D35" s="2" t="s">
        <v>81</v>
      </c>
      <c r="E35" s="2" t="s">
        <v>120</v>
      </c>
      <c r="F35" s="5">
        <v>2320900</v>
      </c>
      <c r="G35" s="5">
        <v>2320900</v>
      </c>
      <c r="H35" s="76">
        <v>2320900</v>
      </c>
    </row>
    <row r="36" spans="1:8" ht="48" customHeight="1">
      <c r="A36" s="83" t="s">
        <v>2</v>
      </c>
      <c r="B36" s="81" t="s">
        <v>3</v>
      </c>
      <c r="C36" s="81" t="s">
        <v>4</v>
      </c>
      <c r="D36" s="84"/>
      <c r="E36" s="84"/>
      <c r="F36" s="82">
        <f>F37</f>
        <v>20110100</v>
      </c>
      <c r="G36" s="82">
        <f>G37</f>
        <v>20110100</v>
      </c>
      <c r="H36" s="90">
        <f>H37</f>
        <v>20110100</v>
      </c>
    </row>
    <row r="37" spans="1:8" s="80" customFormat="1" ht="23.25" customHeight="1">
      <c r="A37" s="91" t="s">
        <v>84</v>
      </c>
      <c r="B37" s="78" t="s">
        <v>3</v>
      </c>
      <c r="C37" s="78" t="s">
        <v>4</v>
      </c>
      <c r="D37" s="78" t="s">
        <v>82</v>
      </c>
      <c r="E37" s="78"/>
      <c r="F37" s="79">
        <f>F38+F39+F40</f>
        <v>20110100</v>
      </c>
      <c r="G37" s="79">
        <f>G38+G39+G40</f>
        <v>20110100</v>
      </c>
      <c r="H37" s="92">
        <f>H38+H39+H40</f>
        <v>20110100</v>
      </c>
    </row>
    <row r="38" spans="1:8" ht="58.5" customHeight="1">
      <c r="A38" s="93" t="s">
        <v>119</v>
      </c>
      <c r="B38" s="2" t="s">
        <v>3</v>
      </c>
      <c r="C38" s="2" t="s">
        <v>4</v>
      </c>
      <c r="D38" s="2" t="s">
        <v>82</v>
      </c>
      <c r="E38" s="2" t="s">
        <v>120</v>
      </c>
      <c r="F38" s="5">
        <v>13472200</v>
      </c>
      <c r="G38" s="5">
        <v>13472200</v>
      </c>
      <c r="H38" s="76">
        <v>13472200</v>
      </c>
    </row>
    <row r="39" spans="1:8" ht="36" customHeight="1">
      <c r="A39" s="93" t="s">
        <v>121</v>
      </c>
      <c r="B39" s="2" t="s">
        <v>3</v>
      </c>
      <c r="C39" s="2" t="s">
        <v>4</v>
      </c>
      <c r="D39" s="2" t="s">
        <v>82</v>
      </c>
      <c r="E39" s="2" t="s">
        <v>122</v>
      </c>
      <c r="F39" s="5">
        <v>6453400</v>
      </c>
      <c r="G39" s="5">
        <v>6453400</v>
      </c>
      <c r="H39" s="76">
        <v>6453400</v>
      </c>
    </row>
    <row r="40" spans="1:8" ht="21" customHeight="1">
      <c r="A40" s="93" t="s">
        <v>123</v>
      </c>
      <c r="B40" s="2" t="s">
        <v>3</v>
      </c>
      <c r="C40" s="2" t="s">
        <v>4</v>
      </c>
      <c r="D40" s="2" t="s">
        <v>82</v>
      </c>
      <c r="E40" s="2" t="s">
        <v>124</v>
      </c>
      <c r="F40" s="5">
        <v>184500</v>
      </c>
      <c r="G40" s="5">
        <v>184500</v>
      </c>
      <c r="H40" s="76">
        <v>184500</v>
      </c>
    </row>
    <row r="41" spans="1:8" ht="42.75" customHeight="1">
      <c r="A41" s="83" t="s">
        <v>85</v>
      </c>
      <c r="B41" s="81" t="s">
        <v>3</v>
      </c>
      <c r="C41" s="81" t="s">
        <v>76</v>
      </c>
      <c r="D41" s="84"/>
      <c r="E41" s="84"/>
      <c r="F41" s="82">
        <f>F42+F45</f>
        <v>1381800</v>
      </c>
      <c r="G41" s="82">
        <f>G42+G45</f>
        <v>1381800</v>
      </c>
      <c r="H41" s="90">
        <f>H42+H45</f>
        <v>1381800</v>
      </c>
    </row>
    <row r="42" spans="1:8" s="80" customFormat="1" ht="39.75" customHeight="1">
      <c r="A42" s="91" t="s">
        <v>86</v>
      </c>
      <c r="B42" s="78" t="s">
        <v>3</v>
      </c>
      <c r="C42" s="78" t="s">
        <v>76</v>
      </c>
      <c r="D42" s="78" t="s">
        <v>87</v>
      </c>
      <c r="E42" s="78"/>
      <c r="F42" s="79">
        <f>F43+F44</f>
        <v>1332700</v>
      </c>
      <c r="G42" s="79">
        <f>G43+G44</f>
        <v>1332700</v>
      </c>
      <c r="H42" s="92">
        <f>H43+H44</f>
        <v>1332700</v>
      </c>
    </row>
    <row r="43" spans="1:8" ht="51" customHeight="1">
      <c r="A43" s="93" t="s">
        <v>119</v>
      </c>
      <c r="B43" s="2" t="s">
        <v>3</v>
      </c>
      <c r="C43" s="2" t="s">
        <v>76</v>
      </c>
      <c r="D43" s="2" t="s">
        <v>87</v>
      </c>
      <c r="E43" s="2" t="s">
        <v>120</v>
      </c>
      <c r="F43" s="5">
        <v>1332700</v>
      </c>
      <c r="G43" s="5">
        <v>1332700</v>
      </c>
      <c r="H43" s="76">
        <v>1332700</v>
      </c>
    </row>
    <row r="44" spans="1:8" ht="30.75" customHeight="1">
      <c r="A44" s="93" t="s">
        <v>121</v>
      </c>
      <c r="B44" s="2" t="s">
        <v>3</v>
      </c>
      <c r="C44" s="2" t="s">
        <v>76</v>
      </c>
      <c r="D44" s="2" t="s">
        <v>87</v>
      </c>
      <c r="E44" s="2" t="s">
        <v>122</v>
      </c>
      <c r="F44" s="5">
        <v>0</v>
      </c>
      <c r="G44" s="5">
        <v>0</v>
      </c>
      <c r="H44" s="76">
        <v>0</v>
      </c>
    </row>
    <row r="45" spans="1:8" s="80" customFormat="1" ht="72" customHeight="1">
      <c r="A45" s="91" t="s">
        <v>137</v>
      </c>
      <c r="B45" s="78" t="s">
        <v>3</v>
      </c>
      <c r="C45" s="78" t="s">
        <v>76</v>
      </c>
      <c r="D45" s="78" t="s">
        <v>138</v>
      </c>
      <c r="E45" s="78"/>
      <c r="F45" s="79">
        <f>F46</f>
        <v>49100</v>
      </c>
      <c r="G45" s="79">
        <f>G46</f>
        <v>49100</v>
      </c>
      <c r="H45" s="92">
        <f>H46</f>
        <v>49100</v>
      </c>
    </row>
    <row r="46" spans="1:8" ht="29.25" customHeight="1">
      <c r="A46" s="93" t="s">
        <v>136</v>
      </c>
      <c r="B46" s="2" t="s">
        <v>3</v>
      </c>
      <c r="C46" s="2" t="s">
        <v>76</v>
      </c>
      <c r="D46" s="2" t="s">
        <v>138</v>
      </c>
      <c r="E46" s="2" t="s">
        <v>139</v>
      </c>
      <c r="F46" s="5">
        <v>49100</v>
      </c>
      <c r="G46" s="5">
        <v>49100</v>
      </c>
      <c r="H46" s="76">
        <v>49100</v>
      </c>
    </row>
    <row r="47" spans="1:8" ht="35.25" customHeight="1">
      <c r="A47" s="83" t="s">
        <v>88</v>
      </c>
      <c r="B47" s="81" t="s">
        <v>3</v>
      </c>
      <c r="C47" s="81" t="s">
        <v>77</v>
      </c>
      <c r="D47" s="84"/>
      <c r="E47" s="84"/>
      <c r="F47" s="82">
        <f>F48+F50+F54+F56</f>
        <v>6622100</v>
      </c>
      <c r="G47" s="82">
        <f>G48+G50+G54+G56</f>
        <v>6622100</v>
      </c>
      <c r="H47" s="90">
        <f>H48+H50+H54+H56</f>
        <v>6622100</v>
      </c>
    </row>
    <row r="48" spans="1:8" s="80" customFormat="1" ht="39.75" customHeight="1">
      <c r="A48" s="104" t="s">
        <v>174</v>
      </c>
      <c r="B48" s="78" t="s">
        <v>3</v>
      </c>
      <c r="C48" s="78" t="s">
        <v>77</v>
      </c>
      <c r="D48" s="78" t="s">
        <v>170</v>
      </c>
      <c r="E48" s="78"/>
      <c r="F48" s="79">
        <f>F49</f>
        <v>2500000</v>
      </c>
      <c r="G48" s="79">
        <f>G49</f>
        <v>2500000</v>
      </c>
      <c r="H48" s="92">
        <f>H49</f>
        <v>2500000</v>
      </c>
    </row>
    <row r="49" spans="1:8" ht="33.75" customHeight="1">
      <c r="A49" s="93" t="s">
        <v>121</v>
      </c>
      <c r="B49" s="2" t="s">
        <v>3</v>
      </c>
      <c r="C49" s="2" t="s">
        <v>77</v>
      </c>
      <c r="D49" s="2" t="s">
        <v>170</v>
      </c>
      <c r="E49" s="2" t="s">
        <v>122</v>
      </c>
      <c r="F49" s="5">
        <v>2500000</v>
      </c>
      <c r="G49" s="5">
        <v>2500000</v>
      </c>
      <c r="H49" s="76">
        <v>2500000</v>
      </c>
    </row>
    <row r="50" spans="1:8" s="80" customFormat="1" ht="39.75" customHeight="1">
      <c r="A50" s="91" t="s">
        <v>89</v>
      </c>
      <c r="B50" s="78" t="s">
        <v>3</v>
      </c>
      <c r="C50" s="78" t="s">
        <v>77</v>
      </c>
      <c r="D50" s="78" t="s">
        <v>90</v>
      </c>
      <c r="E50" s="78"/>
      <c r="F50" s="79">
        <f>F51+F52+F53</f>
        <v>3722100</v>
      </c>
      <c r="G50" s="79">
        <f>G51+G52+G53</f>
        <v>3722100</v>
      </c>
      <c r="H50" s="92">
        <f>H51+H52+H53</f>
        <v>3722100</v>
      </c>
    </row>
    <row r="51" spans="1:8" ht="54.75" customHeight="1">
      <c r="A51" s="93" t="s">
        <v>119</v>
      </c>
      <c r="B51" s="2" t="s">
        <v>3</v>
      </c>
      <c r="C51" s="2" t="s">
        <v>77</v>
      </c>
      <c r="D51" s="2" t="s">
        <v>90</v>
      </c>
      <c r="E51" s="2" t="s">
        <v>120</v>
      </c>
      <c r="F51" s="5">
        <v>3492100</v>
      </c>
      <c r="G51" s="5">
        <v>3492100</v>
      </c>
      <c r="H51" s="76">
        <v>3492100</v>
      </c>
    </row>
    <row r="52" spans="1:8" ht="35.25" customHeight="1">
      <c r="A52" s="93" t="s">
        <v>121</v>
      </c>
      <c r="B52" s="2" t="s">
        <v>3</v>
      </c>
      <c r="C52" s="2" t="s">
        <v>77</v>
      </c>
      <c r="D52" s="2" t="s">
        <v>90</v>
      </c>
      <c r="E52" s="2" t="s">
        <v>122</v>
      </c>
      <c r="F52" s="5">
        <v>228000</v>
      </c>
      <c r="G52" s="5">
        <v>228000</v>
      </c>
      <c r="H52" s="76">
        <v>228000</v>
      </c>
    </row>
    <row r="53" spans="1:8" ht="35.25" customHeight="1">
      <c r="A53" s="93" t="s">
        <v>123</v>
      </c>
      <c r="B53" s="2" t="s">
        <v>3</v>
      </c>
      <c r="C53" s="2" t="s">
        <v>77</v>
      </c>
      <c r="D53" s="2" t="s">
        <v>90</v>
      </c>
      <c r="E53" s="2" t="s">
        <v>124</v>
      </c>
      <c r="F53" s="5">
        <v>2000</v>
      </c>
      <c r="G53" s="5">
        <v>2000</v>
      </c>
      <c r="H53" s="76">
        <v>2000</v>
      </c>
    </row>
    <row r="54" spans="1:8" s="80" customFormat="1" ht="28.5" customHeight="1">
      <c r="A54" s="91" t="s">
        <v>91</v>
      </c>
      <c r="B54" s="78" t="s">
        <v>3</v>
      </c>
      <c r="C54" s="78" t="s">
        <v>77</v>
      </c>
      <c r="D54" s="78" t="s">
        <v>92</v>
      </c>
      <c r="E54" s="78"/>
      <c r="F54" s="79">
        <f>F55</f>
        <v>300000</v>
      </c>
      <c r="G54" s="79">
        <f>G55</f>
        <v>300000</v>
      </c>
      <c r="H54" s="92">
        <f>H55</f>
        <v>300000</v>
      </c>
    </row>
    <row r="55" spans="1:8" ht="35.25" customHeight="1">
      <c r="A55" s="93" t="s">
        <v>121</v>
      </c>
      <c r="B55" s="2" t="s">
        <v>3</v>
      </c>
      <c r="C55" s="2" t="s">
        <v>77</v>
      </c>
      <c r="D55" s="2" t="s">
        <v>92</v>
      </c>
      <c r="E55" s="2" t="s">
        <v>122</v>
      </c>
      <c r="F55" s="5">
        <v>300000</v>
      </c>
      <c r="G55" s="5">
        <v>300000</v>
      </c>
      <c r="H55" s="76">
        <v>300000</v>
      </c>
    </row>
    <row r="56" spans="1:8" s="80" customFormat="1" ht="36.75" customHeight="1">
      <c r="A56" s="91" t="s">
        <v>150</v>
      </c>
      <c r="B56" s="78" t="s">
        <v>3</v>
      </c>
      <c r="C56" s="78" t="s">
        <v>77</v>
      </c>
      <c r="D56" s="78" t="s">
        <v>151</v>
      </c>
      <c r="E56" s="78"/>
      <c r="F56" s="79">
        <f>F57</f>
        <v>100000</v>
      </c>
      <c r="G56" s="79">
        <f>G57</f>
        <v>100000</v>
      </c>
      <c r="H56" s="92">
        <f>H57</f>
        <v>100000</v>
      </c>
    </row>
    <row r="57" spans="1:8" ht="35.25" customHeight="1">
      <c r="A57" s="93" t="s">
        <v>123</v>
      </c>
      <c r="B57" s="2" t="s">
        <v>3</v>
      </c>
      <c r="C57" s="2" t="s">
        <v>77</v>
      </c>
      <c r="D57" s="2" t="s">
        <v>151</v>
      </c>
      <c r="E57" s="2" t="s">
        <v>124</v>
      </c>
      <c r="F57" s="5">
        <v>100000</v>
      </c>
      <c r="G57" s="5">
        <v>100000</v>
      </c>
      <c r="H57" s="76">
        <v>100000</v>
      </c>
    </row>
    <row r="58" spans="1:8" s="6" customFormat="1" ht="35.25" customHeight="1">
      <c r="A58" s="83" t="s">
        <v>93</v>
      </c>
      <c r="B58" s="81" t="s">
        <v>15</v>
      </c>
      <c r="C58" s="81" t="s">
        <v>13</v>
      </c>
      <c r="D58" s="81"/>
      <c r="E58" s="81"/>
      <c r="F58" s="82">
        <f aca="true" t="shared" si="1" ref="F58:H59">F59</f>
        <v>200000</v>
      </c>
      <c r="G58" s="82">
        <f t="shared" si="1"/>
        <v>200000</v>
      </c>
      <c r="H58" s="90">
        <f t="shared" si="1"/>
        <v>200000</v>
      </c>
    </row>
    <row r="59" spans="1:8" s="80" customFormat="1" ht="39.75" customHeight="1">
      <c r="A59" s="91" t="s">
        <v>94</v>
      </c>
      <c r="B59" s="78" t="s">
        <v>15</v>
      </c>
      <c r="C59" s="78" t="s">
        <v>13</v>
      </c>
      <c r="D59" s="78" t="s">
        <v>95</v>
      </c>
      <c r="E59" s="78"/>
      <c r="F59" s="79">
        <f t="shared" si="1"/>
        <v>200000</v>
      </c>
      <c r="G59" s="79">
        <f t="shared" si="1"/>
        <v>200000</v>
      </c>
      <c r="H59" s="92">
        <f t="shared" si="1"/>
        <v>200000</v>
      </c>
    </row>
    <row r="60" spans="1:8" ht="36.75" customHeight="1">
      <c r="A60" s="93" t="s">
        <v>121</v>
      </c>
      <c r="B60" s="2" t="s">
        <v>15</v>
      </c>
      <c r="C60" s="2" t="s">
        <v>13</v>
      </c>
      <c r="D60" s="2" t="s">
        <v>95</v>
      </c>
      <c r="E60" s="2" t="s">
        <v>122</v>
      </c>
      <c r="F60" s="5">
        <v>200000</v>
      </c>
      <c r="G60" s="5">
        <v>200000</v>
      </c>
      <c r="H60" s="76">
        <v>200000</v>
      </c>
    </row>
    <row r="61" spans="1:8" s="6" customFormat="1" ht="35.25" customHeight="1">
      <c r="A61" s="83" t="s">
        <v>97</v>
      </c>
      <c r="B61" s="81" t="s">
        <v>4</v>
      </c>
      <c r="C61" s="81" t="s">
        <v>10</v>
      </c>
      <c r="D61" s="81"/>
      <c r="E61" s="81"/>
      <c r="F61" s="82">
        <f>F62+F64</f>
        <v>0</v>
      </c>
      <c r="G61" s="82">
        <f>G62+G64</f>
        <v>0</v>
      </c>
      <c r="H61" s="90">
        <f>H62+H64</f>
        <v>0</v>
      </c>
    </row>
    <row r="62" spans="1:8" s="80" customFormat="1" ht="51.75" customHeight="1">
      <c r="A62" s="91" t="s">
        <v>152</v>
      </c>
      <c r="B62" s="78" t="s">
        <v>4</v>
      </c>
      <c r="C62" s="78" t="s">
        <v>10</v>
      </c>
      <c r="D62" s="78" t="s">
        <v>153</v>
      </c>
      <c r="E62" s="78"/>
      <c r="F62" s="79">
        <f>F63</f>
        <v>0</v>
      </c>
      <c r="G62" s="79">
        <f>G63</f>
        <v>0</v>
      </c>
      <c r="H62" s="92">
        <f>H63</f>
        <v>0</v>
      </c>
    </row>
    <row r="63" spans="1:8" ht="36.75" customHeight="1">
      <c r="A63" s="93" t="s">
        <v>121</v>
      </c>
      <c r="B63" s="2" t="s">
        <v>4</v>
      </c>
      <c r="C63" s="2" t="s">
        <v>10</v>
      </c>
      <c r="D63" s="2" t="s">
        <v>153</v>
      </c>
      <c r="E63" s="2" t="s">
        <v>122</v>
      </c>
      <c r="F63" s="5">
        <v>0</v>
      </c>
      <c r="G63" s="5">
        <v>0</v>
      </c>
      <c r="H63" s="76">
        <v>0</v>
      </c>
    </row>
    <row r="64" spans="1:8" s="80" customFormat="1" ht="30" customHeight="1">
      <c r="A64" s="91" t="s">
        <v>159</v>
      </c>
      <c r="B64" s="78" t="s">
        <v>4</v>
      </c>
      <c r="C64" s="78" t="s">
        <v>10</v>
      </c>
      <c r="D64" s="78" t="s">
        <v>160</v>
      </c>
      <c r="E64" s="78"/>
      <c r="F64" s="79">
        <f>F65</f>
        <v>0</v>
      </c>
      <c r="G64" s="79">
        <f>G65</f>
        <v>0</v>
      </c>
      <c r="H64" s="92">
        <f>H65</f>
        <v>0</v>
      </c>
    </row>
    <row r="65" spans="1:8" ht="33" customHeight="1">
      <c r="A65" s="93" t="s">
        <v>121</v>
      </c>
      <c r="B65" s="2" t="s">
        <v>4</v>
      </c>
      <c r="C65" s="2" t="s">
        <v>10</v>
      </c>
      <c r="D65" s="2" t="s">
        <v>160</v>
      </c>
      <c r="E65" s="2" t="s">
        <v>122</v>
      </c>
      <c r="F65" s="5">
        <v>0</v>
      </c>
      <c r="G65" s="5">
        <v>0</v>
      </c>
      <c r="H65" s="76">
        <v>0</v>
      </c>
    </row>
    <row r="66" spans="1:8" s="6" customFormat="1" ht="35.25" customHeight="1">
      <c r="A66" s="100" t="s">
        <v>98</v>
      </c>
      <c r="B66" s="81" t="s">
        <v>4</v>
      </c>
      <c r="C66" s="81" t="s">
        <v>13</v>
      </c>
      <c r="D66" s="81"/>
      <c r="E66" s="81"/>
      <c r="F66" s="82">
        <f>F67+F69+F71</f>
        <v>44499999</v>
      </c>
      <c r="G66" s="82">
        <f>G67+G69+G71</f>
        <v>44499999</v>
      </c>
      <c r="H66" s="90">
        <f>H67+H69+H71</f>
        <v>44499999</v>
      </c>
    </row>
    <row r="67" spans="1:8" s="80" customFormat="1" ht="33" customHeight="1">
      <c r="A67" s="91" t="s">
        <v>99</v>
      </c>
      <c r="B67" s="78" t="s">
        <v>4</v>
      </c>
      <c r="C67" s="78" t="s">
        <v>13</v>
      </c>
      <c r="D67" s="78" t="s">
        <v>100</v>
      </c>
      <c r="E67" s="78"/>
      <c r="F67" s="79">
        <f>F68</f>
        <v>13000000</v>
      </c>
      <c r="G67" s="79">
        <f>G68</f>
        <v>13000000</v>
      </c>
      <c r="H67" s="92">
        <f>H68</f>
        <v>13000000</v>
      </c>
    </row>
    <row r="68" spans="1:8" ht="36.75" customHeight="1">
      <c r="A68" s="93" t="s">
        <v>121</v>
      </c>
      <c r="B68" s="2" t="s">
        <v>4</v>
      </c>
      <c r="C68" s="2" t="s">
        <v>13</v>
      </c>
      <c r="D68" s="2" t="s">
        <v>100</v>
      </c>
      <c r="E68" s="2" t="s">
        <v>122</v>
      </c>
      <c r="F68" s="5">
        <v>13000000</v>
      </c>
      <c r="G68" s="5">
        <v>13000000</v>
      </c>
      <c r="H68" s="76">
        <v>13000000</v>
      </c>
    </row>
    <row r="69" spans="1:8" s="80" customFormat="1" ht="33" customHeight="1">
      <c r="A69" s="91" t="s">
        <v>101</v>
      </c>
      <c r="B69" s="78" t="s">
        <v>4</v>
      </c>
      <c r="C69" s="78" t="s">
        <v>13</v>
      </c>
      <c r="D69" s="78" t="s">
        <v>102</v>
      </c>
      <c r="E69" s="78"/>
      <c r="F69" s="79">
        <f>F70</f>
        <v>27499999</v>
      </c>
      <c r="G69" s="79">
        <f>G70</f>
        <v>27499999</v>
      </c>
      <c r="H69" s="92">
        <f>H70</f>
        <v>27499999</v>
      </c>
    </row>
    <row r="70" spans="1:8" ht="36.75" customHeight="1">
      <c r="A70" s="93" t="s">
        <v>121</v>
      </c>
      <c r="B70" s="2" t="s">
        <v>4</v>
      </c>
      <c r="C70" s="2" t="s">
        <v>13</v>
      </c>
      <c r="D70" s="2" t="s">
        <v>102</v>
      </c>
      <c r="E70" s="2" t="s">
        <v>122</v>
      </c>
      <c r="F70" s="5">
        <v>27499999</v>
      </c>
      <c r="G70" s="5">
        <v>27499999</v>
      </c>
      <c r="H70" s="76">
        <v>27499999</v>
      </c>
    </row>
    <row r="71" spans="1:8" s="80" customFormat="1" ht="33" customHeight="1">
      <c r="A71" s="91" t="s">
        <v>176</v>
      </c>
      <c r="B71" s="78" t="s">
        <v>4</v>
      </c>
      <c r="C71" s="78" t="s">
        <v>13</v>
      </c>
      <c r="D71" s="105" t="s">
        <v>175</v>
      </c>
      <c r="E71" s="78"/>
      <c r="F71" s="79">
        <f>F72</f>
        <v>4000000</v>
      </c>
      <c r="G71" s="79">
        <f>G72</f>
        <v>4000000</v>
      </c>
      <c r="H71" s="92">
        <f>H72</f>
        <v>4000000</v>
      </c>
    </row>
    <row r="72" spans="1:8" ht="36.75" customHeight="1">
      <c r="A72" s="93" t="s">
        <v>121</v>
      </c>
      <c r="B72" s="2" t="s">
        <v>4</v>
      </c>
      <c r="C72" s="2" t="s">
        <v>13</v>
      </c>
      <c r="D72" s="77" t="s">
        <v>175</v>
      </c>
      <c r="E72" s="2" t="s">
        <v>122</v>
      </c>
      <c r="F72" s="5">
        <v>4000000</v>
      </c>
      <c r="G72" s="5">
        <v>4000000</v>
      </c>
      <c r="H72" s="76">
        <v>4000000</v>
      </c>
    </row>
    <row r="73" spans="1:8" s="6" customFormat="1" ht="31.5" customHeight="1">
      <c r="A73" s="83" t="s">
        <v>96</v>
      </c>
      <c r="B73" s="81" t="s">
        <v>4</v>
      </c>
      <c r="C73" s="81" t="s">
        <v>7</v>
      </c>
      <c r="D73" s="85"/>
      <c r="E73" s="85"/>
      <c r="F73" s="82">
        <f>F74+F77</f>
        <v>3601900</v>
      </c>
      <c r="G73" s="82">
        <f>G74+G77</f>
        <v>3601900</v>
      </c>
      <c r="H73" s="90">
        <f>H74+H77</f>
        <v>3601900</v>
      </c>
    </row>
    <row r="74" spans="1:8" s="80" customFormat="1" ht="39.75" customHeight="1">
      <c r="A74" s="91" t="s">
        <v>89</v>
      </c>
      <c r="B74" s="78" t="s">
        <v>4</v>
      </c>
      <c r="C74" s="78" t="s">
        <v>7</v>
      </c>
      <c r="D74" s="78" t="s">
        <v>90</v>
      </c>
      <c r="E74" s="78"/>
      <c r="F74" s="79">
        <f>F75+F76</f>
        <v>2401900</v>
      </c>
      <c r="G74" s="79">
        <f>G75+G76</f>
        <v>2401900</v>
      </c>
      <c r="H74" s="92">
        <f>H75+H76</f>
        <v>2401900</v>
      </c>
    </row>
    <row r="75" spans="1:8" ht="52.5" customHeight="1">
      <c r="A75" s="93" t="s">
        <v>119</v>
      </c>
      <c r="B75" s="2" t="s">
        <v>8</v>
      </c>
      <c r="C75" s="2" t="s">
        <v>7</v>
      </c>
      <c r="D75" s="2" t="s">
        <v>90</v>
      </c>
      <c r="E75" s="2" t="s">
        <v>120</v>
      </c>
      <c r="F75" s="5">
        <v>2396900</v>
      </c>
      <c r="G75" s="5">
        <v>2396900</v>
      </c>
      <c r="H75" s="76">
        <v>2396900</v>
      </c>
    </row>
    <row r="76" spans="1:8" ht="37.5" customHeight="1">
      <c r="A76" s="93" t="s">
        <v>121</v>
      </c>
      <c r="B76" s="2" t="s">
        <v>8</v>
      </c>
      <c r="C76" s="2" t="s">
        <v>7</v>
      </c>
      <c r="D76" s="2" t="s">
        <v>90</v>
      </c>
      <c r="E76" s="2" t="s">
        <v>122</v>
      </c>
      <c r="F76" s="5">
        <v>5000</v>
      </c>
      <c r="G76" s="5">
        <v>5000</v>
      </c>
      <c r="H76" s="76">
        <v>5000</v>
      </c>
    </row>
    <row r="77" spans="1:8" s="80" customFormat="1" ht="39.75" customHeight="1">
      <c r="A77" s="91" t="s">
        <v>91</v>
      </c>
      <c r="B77" s="78" t="s">
        <v>4</v>
      </c>
      <c r="C77" s="78" t="s">
        <v>7</v>
      </c>
      <c r="D77" s="78" t="s">
        <v>92</v>
      </c>
      <c r="E77" s="78"/>
      <c r="F77" s="79">
        <f>F78</f>
        <v>1200000</v>
      </c>
      <c r="G77" s="79">
        <f>G78</f>
        <v>1200000</v>
      </c>
      <c r="H77" s="92">
        <f>H78</f>
        <v>1200000</v>
      </c>
    </row>
    <row r="78" spans="1:8" ht="35.25" customHeight="1">
      <c r="A78" s="93" t="s">
        <v>121</v>
      </c>
      <c r="B78" s="2" t="s">
        <v>4</v>
      </c>
      <c r="C78" s="2" t="s">
        <v>7</v>
      </c>
      <c r="D78" s="2" t="s">
        <v>92</v>
      </c>
      <c r="E78" s="2" t="s">
        <v>122</v>
      </c>
      <c r="F78" s="5">
        <v>1200000</v>
      </c>
      <c r="G78" s="5">
        <v>1200000</v>
      </c>
      <c r="H78" s="76">
        <v>1200000</v>
      </c>
    </row>
    <row r="79" spans="1:8" s="6" customFormat="1" ht="31.5" customHeight="1">
      <c r="A79" s="83" t="s">
        <v>23</v>
      </c>
      <c r="B79" s="81" t="s">
        <v>10</v>
      </c>
      <c r="C79" s="81" t="s">
        <v>3</v>
      </c>
      <c r="D79" s="85"/>
      <c r="E79" s="85"/>
      <c r="F79" s="82">
        <f>F80+F82+F84+F86</f>
        <v>8200000</v>
      </c>
      <c r="G79" s="82">
        <f>G80+G82+G84+G86</f>
        <v>8200000</v>
      </c>
      <c r="H79" s="90">
        <f>H80+H82+H84+H86</f>
        <v>8200000</v>
      </c>
    </row>
    <row r="80" spans="1:8" s="80" customFormat="1" ht="58.5" customHeight="1">
      <c r="A80" s="91" t="s">
        <v>103</v>
      </c>
      <c r="B80" s="78" t="s">
        <v>10</v>
      </c>
      <c r="C80" s="78" t="s">
        <v>3</v>
      </c>
      <c r="D80" s="78" t="s">
        <v>104</v>
      </c>
      <c r="E80" s="78"/>
      <c r="F80" s="79">
        <f>F81</f>
        <v>1200000</v>
      </c>
      <c r="G80" s="79">
        <f>G81</f>
        <v>1200000</v>
      </c>
      <c r="H80" s="92">
        <f>H81</f>
        <v>1200000</v>
      </c>
    </row>
    <row r="81" spans="1:8" ht="35.25" customHeight="1">
      <c r="A81" s="93" t="s">
        <v>121</v>
      </c>
      <c r="B81" s="2" t="s">
        <v>10</v>
      </c>
      <c r="C81" s="2" t="s">
        <v>3</v>
      </c>
      <c r="D81" s="2" t="s">
        <v>104</v>
      </c>
      <c r="E81" s="2" t="s">
        <v>122</v>
      </c>
      <c r="F81" s="5">
        <v>1200000</v>
      </c>
      <c r="G81" s="5">
        <v>1200000</v>
      </c>
      <c r="H81" s="76">
        <v>1200000</v>
      </c>
    </row>
    <row r="82" spans="1:8" s="80" customFormat="1" ht="37.5" customHeight="1">
      <c r="A82" s="91" t="s">
        <v>105</v>
      </c>
      <c r="B82" s="78" t="s">
        <v>10</v>
      </c>
      <c r="C82" s="78" t="s">
        <v>3</v>
      </c>
      <c r="D82" s="78" t="s">
        <v>106</v>
      </c>
      <c r="E82" s="78"/>
      <c r="F82" s="79">
        <f>F83</f>
        <v>0</v>
      </c>
      <c r="G82" s="79">
        <f>G83</f>
        <v>0</v>
      </c>
      <c r="H82" s="92">
        <f>H83</f>
        <v>0</v>
      </c>
    </row>
    <row r="83" spans="1:8" ht="33" customHeight="1">
      <c r="A83" s="93" t="s">
        <v>123</v>
      </c>
      <c r="B83" s="2" t="s">
        <v>10</v>
      </c>
      <c r="C83" s="2" t="s">
        <v>3</v>
      </c>
      <c r="D83" s="2" t="s">
        <v>106</v>
      </c>
      <c r="E83" s="2" t="s">
        <v>124</v>
      </c>
      <c r="F83" s="4">
        <v>0</v>
      </c>
      <c r="G83" s="5">
        <v>0</v>
      </c>
      <c r="H83" s="76">
        <v>0</v>
      </c>
    </row>
    <row r="84" spans="1:8" s="80" customFormat="1" ht="37.5" customHeight="1">
      <c r="A84" s="91" t="s">
        <v>154</v>
      </c>
      <c r="B84" s="78" t="s">
        <v>10</v>
      </c>
      <c r="C84" s="78" t="s">
        <v>3</v>
      </c>
      <c r="D84" s="78" t="s">
        <v>155</v>
      </c>
      <c r="E84" s="78"/>
      <c r="F84" s="79">
        <f>F85</f>
        <v>5000000</v>
      </c>
      <c r="G84" s="79">
        <f>G85</f>
        <v>5000000</v>
      </c>
      <c r="H84" s="92">
        <f>H85</f>
        <v>5000000</v>
      </c>
    </row>
    <row r="85" spans="1:8" ht="33" customHeight="1">
      <c r="A85" s="93" t="s">
        <v>123</v>
      </c>
      <c r="B85" s="2" t="s">
        <v>10</v>
      </c>
      <c r="C85" s="2" t="s">
        <v>3</v>
      </c>
      <c r="D85" s="2" t="s">
        <v>155</v>
      </c>
      <c r="E85" s="2" t="s">
        <v>124</v>
      </c>
      <c r="F85" s="4">
        <v>5000000</v>
      </c>
      <c r="G85" s="5">
        <v>5000000</v>
      </c>
      <c r="H85" s="76">
        <v>5000000</v>
      </c>
    </row>
    <row r="86" spans="1:8" s="80" customFormat="1" ht="37.5" customHeight="1">
      <c r="A86" s="91" t="s">
        <v>171</v>
      </c>
      <c r="B86" s="78" t="s">
        <v>10</v>
      </c>
      <c r="C86" s="78" t="s">
        <v>3</v>
      </c>
      <c r="D86" s="78" t="s">
        <v>172</v>
      </c>
      <c r="E86" s="78"/>
      <c r="F86" s="79">
        <f>F87</f>
        <v>2000000</v>
      </c>
      <c r="G86" s="79">
        <f>G87</f>
        <v>2000000</v>
      </c>
      <c r="H86" s="92">
        <f>H87</f>
        <v>2000000</v>
      </c>
    </row>
    <row r="87" spans="1:8" ht="33" customHeight="1">
      <c r="A87" s="93" t="s">
        <v>121</v>
      </c>
      <c r="B87" s="2" t="s">
        <v>10</v>
      </c>
      <c r="C87" s="2" t="s">
        <v>3</v>
      </c>
      <c r="D87" s="2" t="s">
        <v>172</v>
      </c>
      <c r="E87" s="2" t="s">
        <v>122</v>
      </c>
      <c r="F87" s="4">
        <v>2000000</v>
      </c>
      <c r="G87" s="5">
        <v>2000000</v>
      </c>
      <c r="H87" s="76">
        <v>2000000</v>
      </c>
    </row>
    <row r="88" spans="1:8" s="6" customFormat="1" ht="31.5" customHeight="1">
      <c r="A88" s="83" t="s">
        <v>156</v>
      </c>
      <c r="B88" s="81" t="s">
        <v>10</v>
      </c>
      <c r="C88" s="81" t="s">
        <v>6</v>
      </c>
      <c r="D88" s="85"/>
      <c r="E88" s="85"/>
      <c r="F88" s="82">
        <f aca="true" t="shared" si="2" ref="F88:H89">F89</f>
        <v>1000000</v>
      </c>
      <c r="G88" s="82">
        <f t="shared" si="2"/>
        <v>1000000</v>
      </c>
      <c r="H88" s="90">
        <f t="shared" si="2"/>
        <v>1000000</v>
      </c>
    </row>
    <row r="89" spans="1:8" s="80" customFormat="1" ht="39.75" customHeight="1">
      <c r="A89" s="91" t="s">
        <v>157</v>
      </c>
      <c r="B89" s="78" t="s">
        <v>10</v>
      </c>
      <c r="C89" s="78" t="s">
        <v>6</v>
      </c>
      <c r="D89" s="78" t="s">
        <v>158</v>
      </c>
      <c r="E89" s="78"/>
      <c r="F89" s="79">
        <f t="shared" si="2"/>
        <v>1000000</v>
      </c>
      <c r="G89" s="79">
        <f t="shared" si="2"/>
        <v>1000000</v>
      </c>
      <c r="H89" s="92">
        <f t="shared" si="2"/>
        <v>1000000</v>
      </c>
    </row>
    <row r="90" spans="1:8" ht="33" customHeight="1">
      <c r="A90" s="93" t="s">
        <v>123</v>
      </c>
      <c r="B90" s="2" t="s">
        <v>10</v>
      </c>
      <c r="C90" s="2" t="s">
        <v>6</v>
      </c>
      <c r="D90" s="2" t="s">
        <v>158</v>
      </c>
      <c r="E90" s="2" t="s">
        <v>124</v>
      </c>
      <c r="F90" s="4">
        <v>1000000</v>
      </c>
      <c r="G90" s="5">
        <v>1000000</v>
      </c>
      <c r="H90" s="76">
        <v>1000000</v>
      </c>
    </row>
    <row r="91" spans="1:8" s="6" customFormat="1" ht="31.5" customHeight="1">
      <c r="A91" s="83" t="s">
        <v>0</v>
      </c>
      <c r="B91" s="81" t="s">
        <v>18</v>
      </c>
      <c r="C91" s="81" t="s">
        <v>15</v>
      </c>
      <c r="D91" s="85"/>
      <c r="E91" s="85"/>
      <c r="F91" s="82">
        <f>F92+F96+F99+F101+F103+F105</f>
        <v>25134400</v>
      </c>
      <c r="G91" s="82">
        <f>G92+G96+G99+G101+G103+G105</f>
        <v>26827401</v>
      </c>
      <c r="H91" s="90">
        <f>H92+H96+H99+H101+H103+H105</f>
        <v>33247101</v>
      </c>
    </row>
    <row r="92" spans="1:8" s="80" customFormat="1" ht="30.75" customHeight="1">
      <c r="A92" s="91" t="s">
        <v>107</v>
      </c>
      <c r="B92" s="78" t="s">
        <v>10</v>
      </c>
      <c r="C92" s="78" t="s">
        <v>15</v>
      </c>
      <c r="D92" s="78" t="s">
        <v>108</v>
      </c>
      <c r="E92" s="78"/>
      <c r="F92" s="79">
        <f>F93+F94+F95</f>
        <v>9000000</v>
      </c>
      <c r="G92" s="79">
        <f>G93+G94+G95</f>
        <v>9000000</v>
      </c>
      <c r="H92" s="92">
        <f>H93+H94+H95</f>
        <v>9000000</v>
      </c>
    </row>
    <row r="93" spans="1:8" ht="39.75" customHeight="1">
      <c r="A93" s="3" t="s">
        <v>126</v>
      </c>
      <c r="B93" s="2" t="s">
        <v>10</v>
      </c>
      <c r="C93" s="2" t="s">
        <v>15</v>
      </c>
      <c r="D93" s="2" t="s">
        <v>108</v>
      </c>
      <c r="E93" s="2" t="s">
        <v>122</v>
      </c>
      <c r="F93" s="4">
        <v>4000000</v>
      </c>
      <c r="G93" s="5">
        <v>4000000</v>
      </c>
      <c r="H93" s="76">
        <v>4000000</v>
      </c>
    </row>
    <row r="94" spans="1:8" ht="40.5" customHeight="1">
      <c r="A94" s="3" t="s">
        <v>125</v>
      </c>
      <c r="B94" s="2" t="s">
        <v>10</v>
      </c>
      <c r="C94" s="2" t="s">
        <v>15</v>
      </c>
      <c r="D94" s="2" t="s">
        <v>108</v>
      </c>
      <c r="E94" s="2" t="s">
        <v>122</v>
      </c>
      <c r="F94" s="4">
        <v>2500000</v>
      </c>
      <c r="G94" s="5">
        <v>2500000</v>
      </c>
      <c r="H94" s="76">
        <v>2500000</v>
      </c>
    </row>
    <row r="95" spans="1:8" ht="40.5" customHeight="1">
      <c r="A95" s="3" t="s">
        <v>173</v>
      </c>
      <c r="B95" s="2" t="s">
        <v>10</v>
      </c>
      <c r="C95" s="2" t="s">
        <v>15</v>
      </c>
      <c r="D95" s="2" t="s">
        <v>108</v>
      </c>
      <c r="E95" s="2" t="s">
        <v>122</v>
      </c>
      <c r="F95" s="4">
        <v>2500000</v>
      </c>
      <c r="G95" s="5">
        <v>2500000</v>
      </c>
      <c r="H95" s="76">
        <v>2500000</v>
      </c>
    </row>
    <row r="96" spans="1:8" s="80" customFormat="1" ht="30.75" customHeight="1">
      <c r="A96" s="91" t="s">
        <v>109</v>
      </c>
      <c r="B96" s="78" t="s">
        <v>10</v>
      </c>
      <c r="C96" s="78" t="s">
        <v>15</v>
      </c>
      <c r="D96" s="78" t="s">
        <v>110</v>
      </c>
      <c r="E96" s="78"/>
      <c r="F96" s="79">
        <f>F97+F98</f>
        <v>950000</v>
      </c>
      <c r="G96" s="79">
        <f>G97+G98</f>
        <v>950000</v>
      </c>
      <c r="H96" s="92">
        <f>H97+H98</f>
        <v>950000</v>
      </c>
    </row>
    <row r="97" spans="1:8" ht="36.75" customHeight="1">
      <c r="A97" s="3" t="s">
        <v>127</v>
      </c>
      <c r="B97" s="2" t="s">
        <v>10</v>
      </c>
      <c r="C97" s="2" t="s">
        <v>15</v>
      </c>
      <c r="D97" s="2" t="s">
        <v>110</v>
      </c>
      <c r="E97" s="2" t="s">
        <v>122</v>
      </c>
      <c r="F97" s="5">
        <v>700000</v>
      </c>
      <c r="G97" s="5">
        <v>700000</v>
      </c>
      <c r="H97" s="76">
        <v>700000</v>
      </c>
    </row>
    <row r="98" spans="1:8" ht="30.75" customHeight="1">
      <c r="A98" s="3" t="s">
        <v>128</v>
      </c>
      <c r="B98" s="2" t="s">
        <v>10</v>
      </c>
      <c r="C98" s="2" t="s">
        <v>15</v>
      </c>
      <c r="D98" s="2" t="s">
        <v>110</v>
      </c>
      <c r="E98" s="2" t="s">
        <v>122</v>
      </c>
      <c r="F98" s="5">
        <v>250000</v>
      </c>
      <c r="G98" s="5">
        <v>250000</v>
      </c>
      <c r="H98" s="76">
        <v>250000</v>
      </c>
    </row>
    <row r="99" spans="1:8" s="80" customFormat="1" ht="30.75" customHeight="1">
      <c r="A99" s="91" t="s">
        <v>111</v>
      </c>
      <c r="B99" s="78" t="s">
        <v>10</v>
      </c>
      <c r="C99" s="78" t="s">
        <v>15</v>
      </c>
      <c r="D99" s="78" t="s">
        <v>112</v>
      </c>
      <c r="E99" s="78"/>
      <c r="F99" s="79">
        <f>F100</f>
        <v>450000</v>
      </c>
      <c r="G99" s="79">
        <f>G100</f>
        <v>450000</v>
      </c>
      <c r="H99" s="92">
        <f>H100</f>
        <v>450000</v>
      </c>
    </row>
    <row r="100" spans="1:8" s="6" customFormat="1" ht="33" customHeight="1">
      <c r="A100" s="3" t="s">
        <v>121</v>
      </c>
      <c r="B100" s="2" t="s">
        <v>10</v>
      </c>
      <c r="C100" s="2" t="s">
        <v>15</v>
      </c>
      <c r="D100" s="2" t="s">
        <v>112</v>
      </c>
      <c r="E100" s="2" t="s">
        <v>122</v>
      </c>
      <c r="F100" s="5">
        <v>450000</v>
      </c>
      <c r="G100" s="5">
        <v>450000</v>
      </c>
      <c r="H100" s="76">
        <v>450000</v>
      </c>
    </row>
    <row r="101" spans="1:8" s="80" customFormat="1" ht="53.25" customHeight="1">
      <c r="A101" s="91" t="s">
        <v>113</v>
      </c>
      <c r="B101" s="78" t="s">
        <v>10</v>
      </c>
      <c r="C101" s="78" t="s">
        <v>15</v>
      </c>
      <c r="D101" s="78" t="s">
        <v>161</v>
      </c>
      <c r="E101" s="78"/>
      <c r="F101" s="79">
        <f>F102</f>
        <v>0</v>
      </c>
      <c r="G101" s="79">
        <f>G102</f>
        <v>0</v>
      </c>
      <c r="H101" s="92">
        <f>H102</f>
        <v>0</v>
      </c>
    </row>
    <row r="102" spans="1:8" s="6" customFormat="1" ht="33" customHeight="1">
      <c r="A102" s="3" t="s">
        <v>121</v>
      </c>
      <c r="B102" s="2" t="s">
        <v>10</v>
      </c>
      <c r="C102" s="2" t="s">
        <v>15</v>
      </c>
      <c r="D102" s="2" t="s">
        <v>161</v>
      </c>
      <c r="E102" s="2" t="s">
        <v>122</v>
      </c>
      <c r="F102" s="5">
        <v>0</v>
      </c>
      <c r="G102" s="5">
        <v>0</v>
      </c>
      <c r="H102" s="76">
        <v>0</v>
      </c>
    </row>
    <row r="103" spans="1:8" s="80" customFormat="1" ht="53.25" customHeight="1">
      <c r="A103" s="91" t="s">
        <v>114</v>
      </c>
      <c r="B103" s="78" t="s">
        <v>10</v>
      </c>
      <c r="C103" s="78" t="s">
        <v>15</v>
      </c>
      <c r="D103" s="78" t="s">
        <v>162</v>
      </c>
      <c r="E103" s="78"/>
      <c r="F103" s="79">
        <f>F104</f>
        <v>0</v>
      </c>
      <c r="G103" s="79">
        <f>G104</f>
        <v>0</v>
      </c>
      <c r="H103" s="92">
        <f>H104</f>
        <v>0</v>
      </c>
    </row>
    <row r="104" spans="1:8" s="6" customFormat="1" ht="38.25" customHeight="1">
      <c r="A104" s="3" t="s">
        <v>121</v>
      </c>
      <c r="B104" s="2" t="s">
        <v>10</v>
      </c>
      <c r="C104" s="2" t="s">
        <v>15</v>
      </c>
      <c r="D104" s="2" t="s">
        <v>162</v>
      </c>
      <c r="E104" s="2" t="s">
        <v>122</v>
      </c>
      <c r="F104" s="5">
        <v>0</v>
      </c>
      <c r="G104" s="5">
        <v>0</v>
      </c>
      <c r="H104" s="76">
        <v>0</v>
      </c>
    </row>
    <row r="105" spans="1:8" s="80" customFormat="1" ht="31.5" customHeight="1">
      <c r="A105" s="91" t="s">
        <v>163</v>
      </c>
      <c r="B105" s="78" t="s">
        <v>10</v>
      </c>
      <c r="C105" s="78" t="s">
        <v>15</v>
      </c>
      <c r="D105" s="78" t="s">
        <v>164</v>
      </c>
      <c r="E105" s="78"/>
      <c r="F105" s="79">
        <f>F106</f>
        <v>14734400</v>
      </c>
      <c r="G105" s="79">
        <f>G106</f>
        <v>16427401</v>
      </c>
      <c r="H105" s="92">
        <f>H106</f>
        <v>22847101</v>
      </c>
    </row>
    <row r="106" spans="1:8" s="6" customFormat="1" ht="38.25" customHeight="1">
      <c r="A106" s="3" t="s">
        <v>121</v>
      </c>
      <c r="B106" s="2" t="s">
        <v>10</v>
      </c>
      <c r="C106" s="2" t="s">
        <v>15</v>
      </c>
      <c r="D106" s="2" t="s">
        <v>164</v>
      </c>
      <c r="E106" s="2" t="s">
        <v>122</v>
      </c>
      <c r="F106" s="5">
        <v>14734400</v>
      </c>
      <c r="G106" s="5">
        <v>16427401</v>
      </c>
      <c r="H106" s="76">
        <v>22847101</v>
      </c>
    </row>
    <row r="107" spans="1:8" s="6" customFormat="1" ht="31.5" customHeight="1">
      <c r="A107" s="83" t="s">
        <v>12</v>
      </c>
      <c r="B107" s="81" t="s">
        <v>11</v>
      </c>
      <c r="C107" s="81" t="s">
        <v>11</v>
      </c>
      <c r="D107" s="85"/>
      <c r="E107" s="85"/>
      <c r="F107" s="82">
        <f aca="true" t="shared" si="3" ref="F107:H108">F108</f>
        <v>250000</v>
      </c>
      <c r="G107" s="82">
        <f t="shared" si="3"/>
        <v>250000</v>
      </c>
      <c r="H107" s="90">
        <f t="shared" si="3"/>
        <v>250000</v>
      </c>
    </row>
    <row r="108" spans="1:8" s="80" customFormat="1" ht="30.75" customHeight="1">
      <c r="A108" s="91" t="s">
        <v>115</v>
      </c>
      <c r="B108" s="78" t="s">
        <v>11</v>
      </c>
      <c r="C108" s="78" t="s">
        <v>11</v>
      </c>
      <c r="D108" s="78" t="s">
        <v>116</v>
      </c>
      <c r="E108" s="78"/>
      <c r="F108" s="79">
        <f t="shared" si="3"/>
        <v>250000</v>
      </c>
      <c r="G108" s="79">
        <f t="shared" si="3"/>
        <v>250000</v>
      </c>
      <c r="H108" s="92">
        <f t="shared" si="3"/>
        <v>250000</v>
      </c>
    </row>
    <row r="109" spans="1:8" ht="39.75" customHeight="1">
      <c r="A109" s="3" t="s">
        <v>121</v>
      </c>
      <c r="B109" s="2" t="s">
        <v>11</v>
      </c>
      <c r="C109" s="2" t="s">
        <v>11</v>
      </c>
      <c r="D109" s="2" t="s">
        <v>116</v>
      </c>
      <c r="E109" s="2" t="s">
        <v>122</v>
      </c>
      <c r="F109" s="5">
        <v>250000</v>
      </c>
      <c r="G109" s="5">
        <v>250000</v>
      </c>
      <c r="H109" s="76">
        <v>250000</v>
      </c>
    </row>
    <row r="110" spans="1:8" s="6" customFormat="1" ht="31.5" customHeight="1">
      <c r="A110" s="83" t="s">
        <v>14</v>
      </c>
      <c r="B110" s="81" t="s">
        <v>9</v>
      </c>
      <c r="C110" s="81" t="s">
        <v>3</v>
      </c>
      <c r="D110" s="85"/>
      <c r="E110" s="85"/>
      <c r="F110" s="82">
        <f aca="true" t="shared" si="4" ref="F110:H111">F111</f>
        <v>92785900</v>
      </c>
      <c r="G110" s="82">
        <f t="shared" si="4"/>
        <v>92785900</v>
      </c>
      <c r="H110" s="90">
        <f t="shared" si="4"/>
        <v>92785900</v>
      </c>
    </row>
    <row r="111" spans="1:8" s="80" customFormat="1" ht="30.75" customHeight="1">
      <c r="A111" s="91" t="s">
        <v>117</v>
      </c>
      <c r="B111" s="78" t="s">
        <v>9</v>
      </c>
      <c r="C111" s="78" t="s">
        <v>3</v>
      </c>
      <c r="D111" s="78" t="s">
        <v>118</v>
      </c>
      <c r="E111" s="78"/>
      <c r="F111" s="79">
        <f t="shared" si="4"/>
        <v>92785900</v>
      </c>
      <c r="G111" s="79">
        <f t="shared" si="4"/>
        <v>92785900</v>
      </c>
      <c r="H111" s="92">
        <f t="shared" si="4"/>
        <v>92785900</v>
      </c>
    </row>
    <row r="112" spans="1:8" ht="41.25" customHeight="1">
      <c r="A112" s="93" t="s">
        <v>130</v>
      </c>
      <c r="B112" s="77" t="s">
        <v>9</v>
      </c>
      <c r="C112" s="77" t="s">
        <v>3</v>
      </c>
      <c r="D112" s="77" t="s">
        <v>118</v>
      </c>
      <c r="E112" s="77" t="s">
        <v>129</v>
      </c>
      <c r="F112" s="4">
        <v>92785900</v>
      </c>
      <c r="G112" s="4">
        <v>92785900</v>
      </c>
      <c r="H112" s="86">
        <v>92785900</v>
      </c>
    </row>
    <row r="113" spans="1:8" s="6" customFormat="1" ht="31.5" customHeight="1">
      <c r="A113" s="83" t="s">
        <v>131</v>
      </c>
      <c r="B113" s="81" t="s">
        <v>17</v>
      </c>
      <c r="C113" s="81" t="s">
        <v>3</v>
      </c>
      <c r="D113" s="85"/>
      <c r="E113" s="85"/>
      <c r="F113" s="82">
        <f aca="true" t="shared" si="5" ref="F113:H114">F114</f>
        <v>1032100</v>
      </c>
      <c r="G113" s="82">
        <f t="shared" si="5"/>
        <v>1032100</v>
      </c>
      <c r="H113" s="90">
        <f t="shared" si="5"/>
        <v>1032100</v>
      </c>
    </row>
    <row r="114" spans="1:8" s="80" customFormat="1" ht="30.75" customHeight="1">
      <c r="A114" s="91" t="s">
        <v>132</v>
      </c>
      <c r="B114" s="78" t="s">
        <v>17</v>
      </c>
      <c r="C114" s="78" t="s">
        <v>3</v>
      </c>
      <c r="D114" s="78" t="s">
        <v>133</v>
      </c>
      <c r="E114" s="78"/>
      <c r="F114" s="79">
        <f t="shared" si="5"/>
        <v>1032100</v>
      </c>
      <c r="G114" s="79">
        <f t="shared" si="5"/>
        <v>1032100</v>
      </c>
      <c r="H114" s="92">
        <f t="shared" si="5"/>
        <v>1032100</v>
      </c>
    </row>
    <row r="115" spans="1:8" ht="26.25" customHeight="1">
      <c r="A115" s="93" t="s">
        <v>134</v>
      </c>
      <c r="B115" s="77" t="s">
        <v>17</v>
      </c>
      <c r="C115" s="77" t="s">
        <v>3</v>
      </c>
      <c r="D115" s="77" t="s">
        <v>133</v>
      </c>
      <c r="E115" s="77" t="s">
        <v>135</v>
      </c>
      <c r="F115" s="4">
        <v>1032100</v>
      </c>
      <c r="G115" s="4">
        <v>1032100</v>
      </c>
      <c r="H115" s="86">
        <v>1032100</v>
      </c>
    </row>
    <row r="116" spans="1:8" s="6" customFormat="1" ht="31.5" customHeight="1">
      <c r="A116" s="94" t="s">
        <v>16</v>
      </c>
      <c r="B116" s="81" t="s">
        <v>17</v>
      </c>
      <c r="C116" s="81" t="s">
        <v>15</v>
      </c>
      <c r="D116" s="85"/>
      <c r="E116" s="85"/>
      <c r="F116" s="82">
        <f>F117+F119</f>
        <v>3000000</v>
      </c>
      <c r="G116" s="82">
        <f>G117+G119</f>
        <v>3000000</v>
      </c>
      <c r="H116" s="90">
        <f>H117+H119</f>
        <v>3000000</v>
      </c>
    </row>
    <row r="117" spans="1:8" s="80" customFormat="1" ht="30.75" customHeight="1">
      <c r="A117" s="91" t="s">
        <v>132</v>
      </c>
      <c r="B117" s="78" t="s">
        <v>17</v>
      </c>
      <c r="C117" s="78" t="s">
        <v>15</v>
      </c>
      <c r="D117" s="78" t="s">
        <v>133</v>
      </c>
      <c r="E117" s="78"/>
      <c r="F117" s="79">
        <f>F118</f>
        <v>500000</v>
      </c>
      <c r="G117" s="79">
        <f>G118</f>
        <v>500000</v>
      </c>
      <c r="H117" s="92">
        <f>H118</f>
        <v>500000</v>
      </c>
    </row>
    <row r="118" spans="1:8" s="80" customFormat="1" ht="30.75" customHeight="1">
      <c r="A118" s="93" t="s">
        <v>134</v>
      </c>
      <c r="B118" s="77" t="s">
        <v>17</v>
      </c>
      <c r="C118" s="77" t="s">
        <v>15</v>
      </c>
      <c r="D118" s="77" t="s">
        <v>133</v>
      </c>
      <c r="E118" s="77" t="s">
        <v>135</v>
      </c>
      <c r="F118" s="5">
        <v>500000</v>
      </c>
      <c r="G118" s="5">
        <v>500000</v>
      </c>
      <c r="H118" s="76">
        <v>500000</v>
      </c>
    </row>
    <row r="119" spans="1:8" s="80" customFormat="1" ht="70.5" customHeight="1">
      <c r="A119" s="91" t="s">
        <v>137</v>
      </c>
      <c r="B119" s="78" t="s">
        <v>17</v>
      </c>
      <c r="C119" s="78" t="s">
        <v>15</v>
      </c>
      <c r="D119" s="78" t="s">
        <v>138</v>
      </c>
      <c r="E119" s="78"/>
      <c r="F119" s="79">
        <f>F120</f>
        <v>2500000</v>
      </c>
      <c r="G119" s="79">
        <f>G120</f>
        <v>2500000</v>
      </c>
      <c r="H119" s="92">
        <f>H120</f>
        <v>2500000</v>
      </c>
    </row>
    <row r="120" spans="1:8" ht="26.25" customHeight="1">
      <c r="A120" s="93" t="s">
        <v>136</v>
      </c>
      <c r="B120" s="77" t="s">
        <v>17</v>
      </c>
      <c r="C120" s="77" t="s">
        <v>15</v>
      </c>
      <c r="D120" s="77" t="s">
        <v>138</v>
      </c>
      <c r="E120" s="77" t="s">
        <v>139</v>
      </c>
      <c r="F120" s="4">
        <v>2500000</v>
      </c>
      <c r="G120" s="4">
        <v>2500000</v>
      </c>
      <c r="H120" s="86">
        <v>2500000</v>
      </c>
    </row>
    <row r="121" spans="1:8" s="6" customFormat="1" ht="31.5" customHeight="1">
      <c r="A121" s="94" t="s">
        <v>140</v>
      </c>
      <c r="B121" s="81" t="s">
        <v>141</v>
      </c>
      <c r="C121" s="81" t="s">
        <v>3</v>
      </c>
      <c r="D121" s="85"/>
      <c r="E121" s="85"/>
      <c r="F121" s="82">
        <f aca="true" t="shared" si="6" ref="F121:H122">F122</f>
        <v>500000</v>
      </c>
      <c r="G121" s="82">
        <f t="shared" si="6"/>
        <v>500000</v>
      </c>
      <c r="H121" s="90">
        <f t="shared" si="6"/>
        <v>500000</v>
      </c>
    </row>
    <row r="122" spans="1:8" s="80" customFormat="1" ht="30.75" customHeight="1">
      <c r="A122" s="91" t="s">
        <v>142</v>
      </c>
      <c r="B122" s="78" t="s">
        <v>141</v>
      </c>
      <c r="C122" s="78" t="s">
        <v>3</v>
      </c>
      <c r="D122" s="78" t="s">
        <v>143</v>
      </c>
      <c r="E122" s="78"/>
      <c r="F122" s="79">
        <f t="shared" si="6"/>
        <v>500000</v>
      </c>
      <c r="G122" s="79">
        <f t="shared" si="6"/>
        <v>500000</v>
      </c>
      <c r="H122" s="92">
        <f t="shared" si="6"/>
        <v>500000</v>
      </c>
    </row>
    <row r="123" spans="1:8" ht="26.25" customHeight="1">
      <c r="A123" s="93" t="s">
        <v>121</v>
      </c>
      <c r="B123" s="77" t="s">
        <v>141</v>
      </c>
      <c r="C123" s="77" t="s">
        <v>3</v>
      </c>
      <c r="D123" s="77" t="s">
        <v>143</v>
      </c>
      <c r="E123" s="77" t="s">
        <v>122</v>
      </c>
      <c r="F123" s="4">
        <v>500000</v>
      </c>
      <c r="G123" s="4">
        <v>500000</v>
      </c>
      <c r="H123" s="86">
        <v>500000</v>
      </c>
    </row>
    <row r="124" spans="1:8" s="6" customFormat="1" ht="31.5" customHeight="1">
      <c r="A124" s="94" t="s">
        <v>78</v>
      </c>
      <c r="B124" s="81" t="s">
        <v>77</v>
      </c>
      <c r="C124" s="81" t="s">
        <v>3</v>
      </c>
      <c r="D124" s="85"/>
      <c r="E124" s="85"/>
      <c r="F124" s="82">
        <f aca="true" t="shared" si="7" ref="F124:H125">F125</f>
        <v>0</v>
      </c>
      <c r="G124" s="82">
        <f t="shared" si="7"/>
        <v>0</v>
      </c>
      <c r="H124" s="90">
        <f t="shared" si="7"/>
        <v>0</v>
      </c>
    </row>
    <row r="125" spans="1:8" s="80" customFormat="1" ht="30.75" customHeight="1">
      <c r="A125" s="91" t="s">
        <v>145</v>
      </c>
      <c r="B125" s="78" t="s">
        <v>77</v>
      </c>
      <c r="C125" s="78" t="s">
        <v>3</v>
      </c>
      <c r="D125" s="78" t="s">
        <v>144</v>
      </c>
      <c r="E125" s="78"/>
      <c r="F125" s="79">
        <f t="shared" si="7"/>
        <v>0</v>
      </c>
      <c r="G125" s="79">
        <f t="shared" si="7"/>
        <v>0</v>
      </c>
      <c r="H125" s="92">
        <f t="shared" si="7"/>
        <v>0</v>
      </c>
    </row>
    <row r="126" spans="1:8" ht="26.25" customHeight="1" thickBot="1">
      <c r="A126" s="95" t="s">
        <v>146</v>
      </c>
      <c r="B126" s="87" t="s">
        <v>77</v>
      </c>
      <c r="C126" s="87" t="s">
        <v>3</v>
      </c>
      <c r="D126" s="87" t="s">
        <v>144</v>
      </c>
      <c r="E126" s="87" t="s">
        <v>147</v>
      </c>
      <c r="F126" s="88">
        <v>0</v>
      </c>
      <c r="G126" s="88">
        <v>0</v>
      </c>
      <c r="H126" s="89">
        <v>0</v>
      </c>
    </row>
    <row r="127" spans="1:8" ht="15.75">
      <c r="A127" s="135" t="s">
        <v>31</v>
      </c>
      <c r="B127" s="137"/>
      <c r="C127" s="137"/>
      <c r="D127" s="137"/>
      <c r="E127" s="137"/>
      <c r="F127" s="133">
        <f>F33+F36+F41+F47+F58+F61+F66+F73+F79+F88+F91+F107+F110+F113+F116+F121+F124</f>
        <v>210639199</v>
      </c>
      <c r="G127" s="133">
        <f>G33+G36+G41+G47+G58+G61+G66+G73+G79+G88+G91+G107+G110+G113+G116+G121+G124</f>
        <v>212332200</v>
      </c>
      <c r="H127" s="149">
        <f>H33+H36+H41+H47+H58+H61+H66+H73+H79+H88+H91+H107+H110+H113+H116+H121+H124</f>
        <v>218751900</v>
      </c>
    </row>
    <row r="128" spans="1:8" ht="24" customHeight="1" thickBot="1">
      <c r="A128" s="136"/>
      <c r="B128" s="138"/>
      <c r="C128" s="138"/>
      <c r="D128" s="138"/>
      <c r="E128" s="138"/>
      <c r="F128" s="134"/>
      <c r="G128" s="134"/>
      <c r="H128" s="150"/>
    </row>
    <row r="129" spans="7:8" ht="15.75">
      <c r="G129" s="7"/>
      <c r="H129" s="7"/>
    </row>
    <row r="130" spans="7:8" ht="15.75">
      <c r="G130" s="7"/>
      <c r="H130" s="7"/>
    </row>
    <row r="131" spans="7:8" ht="15.75">
      <c r="G131" s="7"/>
      <c r="H131" s="7"/>
    </row>
    <row r="132" spans="7:8" ht="15.75">
      <c r="G132" s="7"/>
      <c r="H132" s="7"/>
    </row>
    <row r="133" spans="7:8" ht="15.75">
      <c r="G133" s="7"/>
      <c r="H133" s="7"/>
    </row>
  </sheetData>
  <sheetProtection/>
  <mergeCells count="24">
    <mergeCell ref="G1:H1"/>
    <mergeCell ref="G2:H3"/>
    <mergeCell ref="A6:H7"/>
    <mergeCell ref="B11:D11"/>
    <mergeCell ref="C12:D12"/>
    <mergeCell ref="F30:F32"/>
    <mergeCell ref="G30:H31"/>
    <mergeCell ref="A30:A32"/>
    <mergeCell ref="B30:B32"/>
    <mergeCell ref="C30:C32"/>
    <mergeCell ref="G127:G128"/>
    <mergeCell ref="H127:H128"/>
    <mergeCell ref="A127:A128"/>
    <mergeCell ref="B127:B128"/>
    <mergeCell ref="C127:C128"/>
    <mergeCell ref="D127:D128"/>
    <mergeCell ref="E127:E128"/>
    <mergeCell ref="F127:F128"/>
    <mergeCell ref="A11:A13"/>
    <mergeCell ref="B12:B13"/>
    <mergeCell ref="D30:D32"/>
    <mergeCell ref="A18:A19"/>
    <mergeCell ref="A23:H27"/>
    <mergeCell ref="E30:E32"/>
  </mergeCells>
  <printOptions/>
  <pageMargins left="0.7480314960629921" right="0.7480314960629921" top="0.984251968503937" bottom="0.984251968503937" header="0.5118110236220472" footer="0.5118110236220472"/>
  <pageSetup fitToHeight="5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k8-irina</cp:lastModifiedBy>
  <cp:lastPrinted>2017-11-07T04:57:23Z</cp:lastPrinted>
  <dcterms:created xsi:type="dcterms:W3CDTF">1996-10-08T23:32:33Z</dcterms:created>
  <dcterms:modified xsi:type="dcterms:W3CDTF">2017-11-07T04:59:00Z</dcterms:modified>
  <cp:category/>
  <cp:version/>
  <cp:contentType/>
  <cp:contentStatus/>
</cp:coreProperties>
</file>